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dcerovcec\Desktop\MAJA_DOKUMENTI\FINANCIJSKI IZVJEŠTAJI\ZAVRŠNI\ZAVRŠNI 2023\FINANCIJSKI IZVJEŠTAJ 2023\"/>
    </mc:Choice>
  </mc:AlternateContent>
  <xr:revisionPtr revIDLastSave="0" documentId="13_ncr:1_{EA50250C-E9DA-42DA-90DC-D85BFC1F692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E36" i="7" l="1"/>
  <c r="L1447" i="9" l="1"/>
  <c r="J1447" i="9"/>
  <c r="F317" i="9"/>
  <c r="F316" i="9"/>
  <c r="F315" i="9"/>
  <c r="F314" i="9" s="1"/>
  <c r="F313" i="9"/>
  <c r="F312" i="9"/>
  <c r="F311" i="9"/>
  <c r="F310" i="9"/>
  <c r="F309" i="9"/>
  <c r="H308" i="9"/>
  <c r="E308" i="9" s="1"/>
  <c r="B308" i="9" s="1"/>
  <c r="G308" i="9"/>
  <c r="F308" i="9"/>
  <c r="F307" i="9"/>
  <c r="H306" i="9"/>
  <c r="G306" i="9"/>
  <c r="E306" i="9" s="1"/>
  <c r="B306" i="9" s="1"/>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E291" i="9" s="1"/>
  <c r="B291" i="9" s="1"/>
  <c r="G291" i="9"/>
  <c r="F291" i="9"/>
  <c r="G290" i="9"/>
  <c r="F290" i="9"/>
  <c r="F289" i="9"/>
  <c r="H288" i="9"/>
  <c r="G288" i="9"/>
  <c r="F288" i="9"/>
  <c r="E288" i="9"/>
  <c r="B288" i="9" s="1"/>
  <c r="H287" i="9"/>
  <c r="G287" i="9"/>
  <c r="F287" i="9"/>
  <c r="H286" i="9"/>
  <c r="G286" i="9"/>
  <c r="F286" i="9"/>
  <c r="H285" i="9"/>
  <c r="G285" i="9"/>
  <c r="F285" i="9"/>
  <c r="F284" i="9"/>
  <c r="H283" i="9"/>
  <c r="E283" i="9" s="1"/>
  <c r="B283" i="9" s="1"/>
  <c r="G283" i="9"/>
  <c r="F283" i="9"/>
  <c r="H282" i="9"/>
  <c r="E282" i="9" s="1"/>
  <c r="G282" i="9"/>
  <c r="F282" i="9"/>
  <c r="H281" i="9"/>
  <c r="G281" i="9"/>
  <c r="F281" i="9"/>
  <c r="F280" i="9"/>
  <c r="F279" i="9"/>
  <c r="F278" i="9"/>
  <c r="F276" i="9"/>
  <c r="L275" i="9"/>
  <c r="F275" i="9" s="1"/>
  <c r="H275" i="9"/>
  <c r="F274" i="9"/>
  <c r="I273" i="9"/>
  <c r="H273" i="9"/>
  <c r="F273" i="9"/>
  <c r="E272" i="9"/>
  <c r="M271" i="9"/>
  <c r="F271" i="9" s="1"/>
  <c r="B271" i="9" s="1"/>
  <c r="L271" i="9"/>
  <c r="E271" i="9"/>
  <c r="M270" i="9"/>
  <c r="F270" i="9" s="1"/>
  <c r="L270" i="9"/>
  <c r="E270" i="9"/>
  <c r="M269" i="9"/>
  <c r="F269" i="9" s="1"/>
  <c r="B269" i="9" s="1"/>
  <c r="L269" i="9"/>
  <c r="E269" i="9"/>
  <c r="M268" i="9"/>
  <c r="L268" i="9"/>
  <c r="E268" i="9"/>
  <c r="M267" i="9"/>
  <c r="F267" i="9" s="1"/>
  <c r="B267" i="9" s="1"/>
  <c r="L267" i="9"/>
  <c r="E267" i="9"/>
  <c r="M266" i="9"/>
  <c r="L266" i="9"/>
  <c r="F266" i="9"/>
  <c r="E266" i="9"/>
  <c r="M265" i="9"/>
  <c r="L265" i="9"/>
  <c r="F265" i="9"/>
  <c r="B265" i="9" s="1"/>
  <c r="E265" i="9"/>
  <c r="M264" i="9"/>
  <c r="L264" i="9"/>
  <c r="F264" i="9" s="1"/>
  <c r="B264" i="9" s="1"/>
  <c r="E264" i="9"/>
  <c r="M263" i="9"/>
  <c r="F263" i="9" s="1"/>
  <c r="B263" i="9" s="1"/>
  <c r="L263" i="9"/>
  <c r="E263" i="9"/>
  <c r="M262" i="9"/>
  <c r="L262" i="9"/>
  <c r="F262" i="9"/>
  <c r="E262" i="9"/>
  <c r="M261" i="9"/>
  <c r="L261" i="9"/>
  <c r="F261" i="9"/>
  <c r="B261" i="9" s="1"/>
  <c r="E261" i="9"/>
  <c r="M260" i="9"/>
  <c r="L260" i="9"/>
  <c r="F260" i="9" s="1"/>
  <c r="B260" i="9" s="1"/>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F254" i="9" s="1"/>
  <c r="L254" i="9"/>
  <c r="E254" i="9"/>
  <c r="M253" i="9"/>
  <c r="F253" i="9" s="1"/>
  <c r="B253" i="9" s="1"/>
  <c r="L253" i="9"/>
  <c r="E253" i="9"/>
  <c r="M252" i="9"/>
  <c r="L252" i="9"/>
  <c r="E252" i="9"/>
  <c r="M251" i="9"/>
  <c r="F251" i="9" s="1"/>
  <c r="B251" i="9" s="1"/>
  <c r="L251" i="9"/>
  <c r="E251" i="9"/>
  <c r="M250" i="9"/>
  <c r="F250" i="9" s="1"/>
  <c r="L250" i="9"/>
  <c r="E250" i="9"/>
  <c r="M249" i="9"/>
  <c r="F249" i="9" s="1"/>
  <c r="B249" i="9" s="1"/>
  <c r="L249" i="9"/>
  <c r="E249" i="9"/>
  <c r="M248" i="9"/>
  <c r="L248" i="9"/>
  <c r="E248" i="9"/>
  <c r="M247" i="9"/>
  <c r="F247" i="9" s="1"/>
  <c r="B247" i="9" s="1"/>
  <c r="L247" i="9"/>
  <c r="E247" i="9"/>
  <c r="M246" i="9"/>
  <c r="L246" i="9"/>
  <c r="F246" i="9" s="1"/>
  <c r="E246" i="9"/>
  <c r="M245" i="9"/>
  <c r="L245" i="9"/>
  <c r="F245" i="9"/>
  <c r="B245" i="9" s="1"/>
  <c r="E245" i="9"/>
  <c r="M244" i="9"/>
  <c r="L244" i="9"/>
  <c r="E244" i="9"/>
  <c r="M243" i="9"/>
  <c r="F243" i="9" s="1"/>
  <c r="B243" i="9" s="1"/>
  <c r="L243" i="9"/>
  <c r="E243" i="9"/>
  <c r="M242" i="9"/>
  <c r="L242" i="9"/>
  <c r="E242" i="9"/>
  <c r="M241" i="9"/>
  <c r="L241" i="9"/>
  <c r="F241" i="9"/>
  <c r="B241" i="9" s="1"/>
  <c r="E241" i="9"/>
  <c r="M240" i="9"/>
  <c r="L240" i="9"/>
  <c r="F240" i="9" s="1"/>
  <c r="B240" i="9" s="1"/>
  <c r="E240" i="9"/>
  <c r="M239" i="9"/>
  <c r="F239" i="9" s="1"/>
  <c r="L239" i="9"/>
  <c r="E239" i="9"/>
  <c r="B239" i="9"/>
  <c r="M238" i="9"/>
  <c r="L238" i="9"/>
  <c r="E238" i="9"/>
  <c r="M237" i="9"/>
  <c r="F237" i="9" s="1"/>
  <c r="B237" i="9" s="1"/>
  <c r="L237" i="9"/>
  <c r="E237" i="9"/>
  <c r="M236" i="9"/>
  <c r="L236" i="9"/>
  <c r="E236" i="9"/>
  <c r="M235" i="9"/>
  <c r="F235" i="9" s="1"/>
  <c r="B235" i="9" s="1"/>
  <c r="L235" i="9"/>
  <c r="E235" i="9"/>
  <c r="M234" i="9"/>
  <c r="L234" i="9"/>
  <c r="F234" i="9" s="1"/>
  <c r="E234" i="9"/>
  <c r="M233" i="9"/>
  <c r="L233" i="9"/>
  <c r="F233" i="9"/>
  <c r="B233" i="9" s="1"/>
  <c r="E233" i="9"/>
  <c r="M232" i="9"/>
  <c r="L232" i="9"/>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E226" i="9"/>
  <c r="M225" i="9"/>
  <c r="F225" i="9" s="1"/>
  <c r="B225" i="9" s="1"/>
  <c r="L225" i="9"/>
  <c r="E225" i="9"/>
  <c r="M224" i="9"/>
  <c r="L224" i="9"/>
  <c r="E224" i="9"/>
  <c r="M223" i="9"/>
  <c r="F223" i="9" s="1"/>
  <c r="B223" i="9" s="1"/>
  <c r="L223" i="9"/>
  <c r="E223" i="9"/>
  <c r="M222" i="9"/>
  <c r="F222" i="9" s="1"/>
  <c r="L222" i="9"/>
  <c r="E222" i="9"/>
  <c r="M221" i="9"/>
  <c r="F221" i="9" s="1"/>
  <c r="B221" i="9" s="1"/>
  <c r="L221" i="9"/>
  <c r="E221" i="9"/>
  <c r="M220" i="9"/>
  <c r="L220" i="9"/>
  <c r="E220" i="9"/>
  <c r="M219" i="9"/>
  <c r="F219" i="9" s="1"/>
  <c r="B219" i="9" s="1"/>
  <c r="L219" i="9"/>
  <c r="E219" i="9"/>
  <c r="M218" i="9"/>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G186" i="9"/>
  <c r="E186" i="9" s="1"/>
  <c r="B186" i="9" s="1"/>
  <c r="F186" i="9"/>
  <c r="F185" i="9"/>
  <c r="G184" i="9"/>
  <c r="E184" i="9" s="1"/>
  <c r="B184" i="9" s="1"/>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B158" i="9" s="1"/>
  <c r="G158" i="9"/>
  <c r="F158" i="9"/>
  <c r="H157" i="9"/>
  <c r="G157" i="9"/>
  <c r="F157" i="9"/>
  <c r="H156" i="9"/>
  <c r="G156" i="9"/>
  <c r="E156" i="9" s="1"/>
  <c r="B156" i="9" s="1"/>
  <c r="F156" i="9"/>
  <c r="H155" i="9"/>
  <c r="E155" i="9" s="1"/>
  <c r="B155" i="9" s="1"/>
  <c r="G155" i="9"/>
  <c r="F155" i="9"/>
  <c r="H154" i="9"/>
  <c r="G154" i="9"/>
  <c r="F154" i="9"/>
  <c r="E154" i="9"/>
  <c r="B154" i="9" s="1"/>
  <c r="H153" i="9"/>
  <c r="G153" i="9"/>
  <c r="E153" i="9" s="1"/>
  <c r="B153" i="9" s="1"/>
  <c r="F153" i="9"/>
  <c r="H152" i="9"/>
  <c r="G152" i="9"/>
  <c r="F152" i="9"/>
  <c r="H151" i="9"/>
  <c r="E151" i="9" s="1"/>
  <c r="B151" i="9" s="1"/>
  <c r="G151" i="9"/>
  <c r="F151" i="9"/>
  <c r="H150" i="9"/>
  <c r="E150" i="9" s="1"/>
  <c r="B150" i="9" s="1"/>
  <c r="G150" i="9"/>
  <c r="F150" i="9"/>
  <c r="H149" i="9"/>
  <c r="G149" i="9"/>
  <c r="F149" i="9"/>
  <c r="H148" i="9"/>
  <c r="G148" i="9"/>
  <c r="E148" i="9" s="1"/>
  <c r="B148" i="9" s="1"/>
  <c r="F148" i="9"/>
  <c r="H147" i="9"/>
  <c r="E147" i="9" s="1"/>
  <c r="B147" i="9" s="1"/>
  <c r="G147" i="9"/>
  <c r="F147" i="9"/>
  <c r="H146" i="9"/>
  <c r="G146" i="9"/>
  <c r="F146" i="9"/>
  <c r="E146" i="9"/>
  <c r="B146" i="9" s="1"/>
  <c r="H145" i="9"/>
  <c r="G145" i="9"/>
  <c r="E145" i="9" s="1"/>
  <c r="B145" i="9" s="1"/>
  <c r="F145" i="9"/>
  <c r="H144" i="9"/>
  <c r="G144" i="9"/>
  <c r="F144" i="9"/>
  <c r="H143" i="9"/>
  <c r="F143" i="9"/>
  <c r="H142" i="9"/>
  <c r="E142" i="9" s="1"/>
  <c r="G142" i="9"/>
  <c r="F142" i="9"/>
  <c r="H141" i="9"/>
  <c r="G141" i="9"/>
  <c r="F141" i="9"/>
  <c r="H140" i="9"/>
  <c r="G140" i="9"/>
  <c r="E140" i="9" s="1"/>
  <c r="B140" i="9" s="1"/>
  <c r="F140" i="9"/>
  <c r="H139" i="9"/>
  <c r="E139" i="9" s="1"/>
  <c r="B139" i="9" s="1"/>
  <c r="G139" i="9"/>
  <c r="F139" i="9"/>
  <c r="H138" i="9"/>
  <c r="G138" i="9"/>
  <c r="F138" i="9"/>
  <c r="E138" i="9"/>
  <c r="B138" i="9" s="1"/>
  <c r="H137" i="9"/>
  <c r="G137" i="9"/>
  <c r="F137" i="9"/>
  <c r="H136" i="9"/>
  <c r="G136" i="9"/>
  <c r="F136" i="9"/>
  <c r="H135" i="9"/>
  <c r="E135" i="9" s="1"/>
  <c r="B135" i="9" s="1"/>
  <c r="G135" i="9"/>
  <c r="F135" i="9"/>
  <c r="H134" i="9"/>
  <c r="E134" i="9" s="1"/>
  <c r="B134" i="9" s="1"/>
  <c r="G134" i="9"/>
  <c r="F134" i="9"/>
  <c r="H133" i="9"/>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E122" i="9" s="1"/>
  <c r="B122" i="9" s="1"/>
  <c r="G122" i="9"/>
  <c r="F122" i="9"/>
  <c r="H121" i="9"/>
  <c r="G121" i="9"/>
  <c r="E121" i="9" s="1"/>
  <c r="B121" i="9" s="1"/>
  <c r="F121" i="9"/>
  <c r="H120" i="9"/>
  <c r="G120" i="9"/>
  <c r="E120" i="9" s="1"/>
  <c r="B120" i="9" s="1"/>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E113" i="9" s="1"/>
  <c r="B113" i="9" s="1"/>
  <c r="F113" i="9"/>
  <c r="H112" i="9"/>
  <c r="G112" i="9"/>
  <c r="E112" i="9" s="1"/>
  <c r="B112" i="9" s="1"/>
  <c r="F112" i="9"/>
  <c r="H111" i="9"/>
  <c r="E111" i="9" s="1"/>
  <c r="B111" i="9" s="1"/>
  <c r="G111" i="9"/>
  <c r="F111" i="9"/>
  <c r="H110" i="9"/>
  <c r="E110" i="9" s="1"/>
  <c r="B110" i="9" s="1"/>
  <c r="G110" i="9"/>
  <c r="F110" i="9"/>
  <c r="H109" i="9"/>
  <c r="G109" i="9"/>
  <c r="F109" i="9"/>
  <c r="H108" i="9"/>
  <c r="G108" i="9"/>
  <c r="E108" i="9" s="1"/>
  <c r="B108" i="9" s="1"/>
  <c r="F108" i="9"/>
  <c r="H107" i="9"/>
  <c r="E107" i="9" s="1"/>
  <c r="B107" i="9" s="1"/>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E100" i="9" s="1"/>
  <c r="B100" i="9" s="1"/>
  <c r="F100" i="9"/>
  <c r="H99" i="9"/>
  <c r="E99" i="9" s="1"/>
  <c r="B99" i="9" s="1"/>
  <c r="G99" i="9"/>
  <c r="F99" i="9"/>
  <c r="H98" i="9"/>
  <c r="G98" i="9"/>
  <c r="F98" i="9"/>
  <c r="E98" i="9"/>
  <c r="B98" i="9" s="1"/>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G90" i="9"/>
  <c r="F90" i="9"/>
  <c r="E90" i="9"/>
  <c r="B90" i="9" s="1"/>
  <c r="H89" i="9"/>
  <c r="G89" i="9"/>
  <c r="F89" i="9"/>
  <c r="H88" i="9"/>
  <c r="G88" i="9"/>
  <c r="F88" i="9"/>
  <c r="H87" i="9"/>
  <c r="E87" i="9" s="1"/>
  <c r="B87" i="9" s="1"/>
  <c r="G87" i="9"/>
  <c r="F87" i="9"/>
  <c r="H86" i="9"/>
  <c r="E86" i="9" s="1"/>
  <c r="B86" i="9" s="1"/>
  <c r="G86" i="9"/>
  <c r="F86" i="9"/>
  <c r="H85" i="9"/>
  <c r="G85" i="9"/>
  <c r="E85" i="9" s="1"/>
  <c r="B85" i="9" s="1"/>
  <c r="F85" i="9"/>
  <c r="H84" i="9"/>
  <c r="G84" i="9"/>
  <c r="E84" i="9" s="1"/>
  <c r="B84" i="9" s="1"/>
  <c r="F84" i="9"/>
  <c r="H83" i="9"/>
  <c r="E83" i="9" s="1"/>
  <c r="B83" i="9" s="1"/>
  <c r="G83" i="9"/>
  <c r="F83" i="9"/>
  <c r="H82" i="9"/>
  <c r="E82" i="9" s="1"/>
  <c r="B82" i="9" s="1"/>
  <c r="G82" i="9"/>
  <c r="F82" i="9"/>
  <c r="H81" i="9"/>
  <c r="G81" i="9"/>
  <c r="E81" i="9" s="1"/>
  <c r="B81" i="9" s="1"/>
  <c r="F81" i="9"/>
  <c r="H80" i="9"/>
  <c r="G80" i="9"/>
  <c r="E80" i="9" s="1"/>
  <c r="B80" i="9" s="1"/>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E72" i="9" s="1"/>
  <c r="B72" i="9" s="1"/>
  <c r="F72" i="9"/>
  <c r="H71" i="9"/>
  <c r="E71" i="9" s="1"/>
  <c r="B71" i="9" s="1"/>
  <c r="G71" i="9"/>
  <c r="F71" i="9"/>
  <c r="H70" i="9"/>
  <c r="G70" i="9"/>
  <c r="F70" i="9"/>
  <c r="E70" i="9"/>
  <c r="B70" i="9" s="1"/>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E61" i="9" s="1"/>
  <c r="B61" i="9" s="1"/>
  <c r="F61" i="9"/>
  <c r="H60" i="9"/>
  <c r="G60" i="9"/>
  <c r="F60" i="9"/>
  <c r="H59" i="9"/>
  <c r="E59" i="9" s="1"/>
  <c r="B59" i="9" s="1"/>
  <c r="G59" i="9"/>
  <c r="F59" i="9"/>
  <c r="H58" i="9"/>
  <c r="E58" i="9" s="1"/>
  <c r="B58" i="9" s="1"/>
  <c r="G58" i="9"/>
  <c r="F58" i="9"/>
  <c r="H57" i="9"/>
  <c r="G57" i="9"/>
  <c r="E57" i="9" s="1"/>
  <c r="B57" i="9" s="1"/>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G49" i="9"/>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G42" i="9"/>
  <c r="F42" i="9"/>
  <c r="E42" i="9"/>
  <c r="B42" i="9" s="1"/>
  <c r="H41" i="9"/>
  <c r="G41" i="9"/>
  <c r="F41" i="9"/>
  <c r="H40" i="9"/>
  <c r="G40" i="9"/>
  <c r="E40" i="9" s="1"/>
  <c r="B40" i="9" s="1"/>
  <c r="F40" i="9"/>
  <c r="H39" i="9"/>
  <c r="E39" i="9" s="1"/>
  <c r="B39" i="9" s="1"/>
  <c r="G39" i="9"/>
  <c r="F39" i="9"/>
  <c r="H38" i="9"/>
  <c r="E38" i="9" s="1"/>
  <c r="B38" i="9" s="1"/>
  <c r="G38" i="9"/>
  <c r="F38" i="9"/>
  <c r="H37" i="9"/>
  <c r="G37" i="9"/>
  <c r="E37" i="9" s="1"/>
  <c r="B37" i="9" s="1"/>
  <c r="F37" i="9"/>
  <c r="H36" i="9"/>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E26" i="9" s="1"/>
  <c r="B26" i="9" s="1"/>
  <c r="G26" i="9"/>
  <c r="F26" i="9"/>
  <c r="H25" i="9"/>
  <c r="G25" i="9"/>
  <c r="F25" i="9"/>
  <c r="H24" i="9"/>
  <c r="G24" i="9"/>
  <c r="F24" i="9"/>
  <c r="H23" i="9"/>
  <c r="E23" i="9" s="1"/>
  <c r="B23" i="9" s="1"/>
  <c r="G23" i="9"/>
  <c r="F23" i="9"/>
  <c r="H22" i="9"/>
  <c r="E22" i="9" s="1"/>
  <c r="B22" i="9" s="1"/>
  <c r="G22" i="9"/>
  <c r="F22" i="9"/>
  <c r="F21" i="9"/>
  <c r="F4" i="9"/>
  <c r="O3" i="9"/>
  <c r="G275" i="9" s="1"/>
  <c r="I3" i="9"/>
  <c r="G279" i="9" s="1"/>
  <c r="E279" i="9" s="1"/>
  <c r="B279" i="9" s="1"/>
  <c r="H3" i="9"/>
  <c r="G3" i="9"/>
  <c r="D101" i="8"/>
  <c r="C1576" i="1" s="1"/>
  <c r="H1576" i="1" s="1"/>
  <c r="D95" i="8"/>
  <c r="D90" i="8"/>
  <c r="D85" i="8"/>
  <c r="C1560" i="1" s="1"/>
  <c r="D80" i="8"/>
  <c r="D75" i="8"/>
  <c r="D70" i="8"/>
  <c r="D65" i="8"/>
  <c r="C1540" i="1" s="1"/>
  <c r="D60" i="8"/>
  <c r="D49" i="8" s="1"/>
  <c r="C1524" i="1" s="1"/>
  <c r="H1524" i="1" s="1"/>
  <c r="D55" i="8"/>
  <c r="D50" i="8"/>
  <c r="D44" i="8"/>
  <c r="D36" i="8"/>
  <c r="C1511" i="1" s="1"/>
  <c r="D26" i="8"/>
  <c r="D18" i="8"/>
  <c r="D8" i="8"/>
  <c r="D6" i="8"/>
  <c r="E44" i="7"/>
  <c r="D44" i="7"/>
  <c r="E39" i="7"/>
  <c r="D39" i="7"/>
  <c r="E38" i="7"/>
  <c r="E30" i="7"/>
  <c r="D30" i="7"/>
  <c r="E23" i="7"/>
  <c r="D23" i="7"/>
  <c r="D22" i="7" s="1"/>
  <c r="E14" i="7"/>
  <c r="D1445" i="1" s="1"/>
  <c r="D14" i="7"/>
  <c r="E7" i="7"/>
  <c r="D7" i="7"/>
  <c r="D6" i="7" s="1"/>
  <c r="E6" i="7"/>
  <c r="D1437" i="1"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412" i="1" s="1"/>
  <c r="H1412" i="1" s="1"/>
  <c r="D118" i="6"/>
  <c r="F117" i="6"/>
  <c r="F116" i="6"/>
  <c r="E115" i="6"/>
  <c r="D1409" i="1" s="1"/>
  <c r="H1409" i="1" s="1"/>
  <c r="D115" i="6"/>
  <c r="F113" i="6"/>
  <c r="F112" i="6"/>
  <c r="F111" i="6"/>
  <c r="F110" i="6"/>
  <c r="F109" i="6"/>
  <c r="F108" i="6"/>
  <c r="E107" i="6"/>
  <c r="D1401" i="1" s="1"/>
  <c r="H1401" i="1" s="1"/>
  <c r="D107" i="6"/>
  <c r="F106" i="6"/>
  <c r="F105" i="6"/>
  <c r="F104" i="6"/>
  <c r="F103" i="6"/>
  <c r="F102" i="6"/>
  <c r="F101" i="6"/>
  <c r="F100" i="6"/>
  <c r="F99" i="6"/>
  <c r="E99" i="6"/>
  <c r="D1393" i="1" s="1"/>
  <c r="D99" i="6"/>
  <c r="F98" i="6"/>
  <c r="F97" i="6"/>
  <c r="F96" i="6"/>
  <c r="F95" i="6"/>
  <c r="E94" i="6"/>
  <c r="E89" i="6" s="1"/>
  <c r="D1383" i="1" s="1"/>
  <c r="D94" i="6"/>
  <c r="F93" i="6"/>
  <c r="F92" i="6"/>
  <c r="F91" i="6"/>
  <c r="F90" i="6"/>
  <c r="E90" i="6"/>
  <c r="D1384" i="1" s="1"/>
  <c r="D90" i="6"/>
  <c r="D89" i="6"/>
  <c r="F88" i="6"/>
  <c r="F87" i="6"/>
  <c r="F86" i="6"/>
  <c r="F85" i="6"/>
  <c r="F84" i="6"/>
  <c r="F83" i="6"/>
  <c r="E82" i="6"/>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1355" i="1" s="1"/>
  <c r="D61" i="6"/>
  <c r="F60" i="6"/>
  <c r="F59" i="6"/>
  <c r="F58" i="6"/>
  <c r="F57" i="6"/>
  <c r="F56" i="6"/>
  <c r="F55" i="6"/>
  <c r="F54" i="6"/>
  <c r="E54" i="6"/>
  <c r="D1348" i="1" s="1"/>
  <c r="D54" i="6"/>
  <c r="F53" i="6"/>
  <c r="F52" i="6"/>
  <c r="F51" i="6"/>
  <c r="E50" i="6"/>
  <c r="D50" i="6"/>
  <c r="F50" i="6" s="1"/>
  <c r="F49" i="6"/>
  <c r="F48" i="6"/>
  <c r="F47" i="6"/>
  <c r="F46" i="6"/>
  <c r="F45" i="6"/>
  <c r="F44" i="6"/>
  <c r="E43" i="6"/>
  <c r="D1337" i="1" s="1"/>
  <c r="H1337" i="1" s="1"/>
  <c r="D43" i="6"/>
  <c r="F43" i="6" s="1"/>
  <c r="F42" i="6"/>
  <c r="F41" i="6"/>
  <c r="F40" i="6"/>
  <c r="E39" i="6"/>
  <c r="F39" i="6" s="1"/>
  <c r="D39" i="6"/>
  <c r="F38" i="6"/>
  <c r="F37" i="6"/>
  <c r="E36" i="6"/>
  <c r="D36" i="6"/>
  <c r="F36" i="6" s="1"/>
  <c r="D35" i="6"/>
  <c r="F34" i="6"/>
  <c r="F33" i="6"/>
  <c r="F32" i="6"/>
  <c r="F31" i="6"/>
  <c r="F30" i="6"/>
  <c r="F29" i="6"/>
  <c r="E28" i="6"/>
  <c r="D28" i="6"/>
  <c r="F27" i="6"/>
  <c r="F26" i="6"/>
  <c r="F25" i="6"/>
  <c r="F24" i="6"/>
  <c r="F23" i="6"/>
  <c r="E22" i="6"/>
  <c r="D22" i="6"/>
  <c r="F21" i="6"/>
  <c r="F20" i="6"/>
  <c r="F19" i="6"/>
  <c r="F18" i="6"/>
  <c r="F17" i="6"/>
  <c r="F16" i="6"/>
  <c r="F15" i="6"/>
  <c r="F14" i="6"/>
  <c r="E13" i="6"/>
  <c r="F13" i="6" s="1"/>
  <c r="D13" i="6"/>
  <c r="F12" i="6"/>
  <c r="F11" i="6"/>
  <c r="E10" i="6"/>
  <c r="D1304" i="1" s="1"/>
  <c r="D10" i="6"/>
  <c r="F10" i="6" s="1"/>
  <c r="F9" i="6"/>
  <c r="F8" i="6"/>
  <c r="F7" i="6"/>
  <c r="E6" i="6"/>
  <c r="F6"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C1236" i="1" s="1"/>
  <c r="F257" i="5"/>
  <c r="F256" i="5"/>
  <c r="F255" i="5"/>
  <c r="F254" i="5"/>
  <c r="F253" i="5"/>
  <c r="F252" i="5"/>
  <c r="F251" i="5"/>
  <c r="E250" i="5"/>
  <c r="D250" i="5"/>
  <c r="F249" i="5"/>
  <c r="F248" i="5"/>
  <c r="F247" i="5"/>
  <c r="E246" i="5"/>
  <c r="F246" i="5" s="1"/>
  <c r="D246" i="5"/>
  <c r="D245" i="5"/>
  <c r="F244" i="5"/>
  <c r="F243" i="5"/>
  <c r="E242" i="5"/>
  <c r="D1219" i="1" s="1"/>
  <c r="D242" i="5"/>
  <c r="F241" i="5"/>
  <c r="F240" i="5"/>
  <c r="E239" i="5"/>
  <c r="D1216" i="1" s="1"/>
  <c r="D239" i="5"/>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D206" i="5"/>
  <c r="G310" i="9" s="1"/>
  <c r="F205" i="5"/>
  <c r="F204" i="5"/>
  <c r="F203" i="5"/>
  <c r="F202" i="5"/>
  <c r="F201" i="5"/>
  <c r="F200" i="5"/>
  <c r="F199" i="5"/>
  <c r="F198" i="5"/>
  <c r="E198" i="5"/>
  <c r="D198" i="5"/>
  <c r="F197" i="5"/>
  <c r="F196" i="5"/>
  <c r="F195" i="5"/>
  <c r="F194" i="5"/>
  <c r="F193" i="5"/>
  <c r="F192" i="5"/>
  <c r="F191" i="5"/>
  <c r="E191" i="5"/>
  <c r="D191" i="5"/>
  <c r="F190" i="5"/>
  <c r="D190" i="5"/>
  <c r="G309" i="9" s="1"/>
  <c r="F189" i="5"/>
  <c r="F188" i="5"/>
  <c r="F187" i="5"/>
  <c r="F186" i="5"/>
  <c r="F185" i="5"/>
  <c r="F184" i="5"/>
  <c r="F183" i="5"/>
  <c r="F182" i="5"/>
  <c r="F181" i="5"/>
  <c r="E180" i="5"/>
  <c r="F180" i="5" s="1"/>
  <c r="D180" i="5"/>
  <c r="D177" i="5" s="1"/>
  <c r="G307" i="9" s="1"/>
  <c r="F179" i="5"/>
  <c r="F178" i="5"/>
  <c r="E177" i="5"/>
  <c r="H307" i="9" s="1"/>
  <c r="F173" i="5"/>
  <c r="F172" i="5"/>
  <c r="F171" i="5"/>
  <c r="E170" i="5"/>
  <c r="F170" i="5" s="1"/>
  <c r="D170" i="5"/>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E135" i="5"/>
  <c r="D1113" i="1" s="1"/>
  <c r="D135" i="5"/>
  <c r="D134" i="5" s="1"/>
  <c r="F133" i="5"/>
  <c r="F132" i="5"/>
  <c r="F131" i="5"/>
  <c r="F130" i="5"/>
  <c r="F129" i="5"/>
  <c r="F128" i="5"/>
  <c r="F127" i="5"/>
  <c r="E126" i="5"/>
  <c r="D126" i="5"/>
  <c r="F125" i="5"/>
  <c r="F124" i="5"/>
  <c r="F123" i="5"/>
  <c r="F122" i="5"/>
  <c r="F121" i="5"/>
  <c r="F120" i="5"/>
  <c r="F119" i="5"/>
  <c r="E119" i="5"/>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E78" i="5" s="1"/>
  <c r="D1056" i="1" s="1"/>
  <c r="H1056" i="1" s="1"/>
  <c r="D79" i="5"/>
  <c r="D78" i="5" s="1"/>
  <c r="F77" i="5"/>
  <c r="F76" i="5"/>
  <c r="F75" i="5"/>
  <c r="F74" i="5"/>
  <c r="F73" i="5"/>
  <c r="F72" i="5"/>
  <c r="F71" i="5"/>
  <c r="E70" i="5"/>
  <c r="E69" i="5" s="1"/>
  <c r="D1047" i="1" s="1"/>
  <c r="D70" i="5"/>
  <c r="D69" i="5" s="1"/>
  <c r="C1047" i="1" s="1"/>
  <c r="F67" i="5"/>
  <c r="F66" i="5"/>
  <c r="F65" i="5"/>
  <c r="F64" i="5"/>
  <c r="E63" i="5"/>
  <c r="D1041" i="1" s="1"/>
  <c r="D63" i="5"/>
  <c r="F63" i="5" s="1"/>
  <c r="F62" i="5"/>
  <c r="F61" i="5"/>
  <c r="F60" i="5"/>
  <c r="F59" i="5"/>
  <c r="F58" i="5"/>
  <c r="F57" i="5"/>
  <c r="E56" i="5"/>
  <c r="F56" i="5" s="1"/>
  <c r="D56" i="5"/>
  <c r="F55" i="5"/>
  <c r="F54" i="5"/>
  <c r="F53" i="5"/>
  <c r="E52" i="5"/>
  <c r="D52" i="5"/>
  <c r="F52" i="5" s="1"/>
  <c r="F51" i="5"/>
  <c r="F50" i="5"/>
  <c r="F49" i="5"/>
  <c r="F48" i="5"/>
  <c r="F47" i="5"/>
  <c r="F46" i="5"/>
  <c r="E45" i="5"/>
  <c r="D1023" i="1" s="1"/>
  <c r="D45" i="5"/>
  <c r="F45" i="5" s="1"/>
  <c r="F44" i="5"/>
  <c r="F43" i="5"/>
  <c r="F42" i="5"/>
  <c r="F41" i="5"/>
  <c r="E41" i="5"/>
  <c r="D1019" i="1" s="1"/>
  <c r="H1019" i="1" s="1"/>
  <c r="D41" i="5"/>
  <c r="F40" i="5"/>
  <c r="F39" i="5"/>
  <c r="F38" i="5"/>
  <c r="F37" i="5"/>
  <c r="F36" i="5"/>
  <c r="F35" i="5"/>
  <c r="E35" i="5"/>
  <c r="D35" i="5"/>
  <c r="F34" i="5"/>
  <c r="F33" i="5"/>
  <c r="F32" i="5"/>
  <c r="F31" i="5"/>
  <c r="F30" i="5"/>
  <c r="F29" i="5"/>
  <c r="E29" i="5"/>
  <c r="D29" i="5"/>
  <c r="F28" i="5"/>
  <c r="F27" i="5"/>
  <c r="F26" i="5"/>
  <c r="F25" i="5"/>
  <c r="F24" i="5"/>
  <c r="F23" i="5"/>
  <c r="F22" i="5"/>
  <c r="F21" i="5"/>
  <c r="F20" i="5"/>
  <c r="E19" i="5"/>
  <c r="E12" i="5" s="1"/>
  <c r="D990" i="1"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D644" i="4"/>
  <c r="F644" i="4" s="1"/>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F612" i="4"/>
  <c r="E612" i="4"/>
  <c r="D606" i="1" s="1"/>
  <c r="D612" i="4"/>
  <c r="F611" i="4"/>
  <c r="F610" i="4"/>
  <c r="F609" i="4"/>
  <c r="F608" i="4"/>
  <c r="F607" i="4"/>
  <c r="F606" i="4"/>
  <c r="E605" i="4"/>
  <c r="D605" i="4"/>
  <c r="F604" i="4"/>
  <c r="E603" i="4"/>
  <c r="D603" i="4"/>
  <c r="F602" i="4"/>
  <c r="F601" i="4"/>
  <c r="F600" i="4"/>
  <c r="F599"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E580" i="4"/>
  <c r="D574" i="1" s="1"/>
  <c r="F579" i="4"/>
  <c r="F578" i="4"/>
  <c r="E577" i="4"/>
  <c r="E567" i="4" s="1"/>
  <c r="D561" i="1" s="1"/>
  <c r="D577" i="4"/>
  <c r="F577" i="4" s="1"/>
  <c r="F576" i="4"/>
  <c r="F575" i="4"/>
  <c r="E574" i="4"/>
  <c r="D574" i="4"/>
  <c r="F573" i="4"/>
  <c r="F572" i="4"/>
  <c r="F571" i="4"/>
  <c r="E571" i="4"/>
  <c r="D571" i="4"/>
  <c r="F570" i="4"/>
  <c r="F569" i="4"/>
  <c r="F568" i="4"/>
  <c r="E568" i="4"/>
  <c r="D568" i="4"/>
  <c r="F566" i="4"/>
  <c r="F565" i="4"/>
  <c r="F564" i="4"/>
  <c r="E563" i="4"/>
  <c r="D557" i="1" s="1"/>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30" i="4" s="1"/>
  <c r="D529" i="4"/>
  <c r="F527" i="4"/>
  <c r="F526" i="4"/>
  <c r="F525" i="4"/>
  <c r="E525" i="4"/>
  <c r="D525" i="4"/>
  <c r="F524" i="4"/>
  <c r="F523" i="4"/>
  <c r="E522" i="4"/>
  <c r="D522" i="4"/>
  <c r="F522" i="4" s="1"/>
  <c r="F521" i="4"/>
  <c r="F520" i="4"/>
  <c r="E519" i="4"/>
  <c r="D519" i="4"/>
  <c r="F519" i="4" s="1"/>
  <c r="F518" i="4"/>
  <c r="F517" i="4"/>
  <c r="F516" i="4"/>
  <c r="E516" i="4"/>
  <c r="E515" i="4" s="1"/>
  <c r="D509" i="1"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F478" i="4"/>
  <c r="E478" i="4"/>
  <c r="D472" i="1" s="1"/>
  <c r="D478" i="4"/>
  <c r="F477" i="4"/>
  <c r="F476" i="4"/>
  <c r="F475" i="4"/>
  <c r="F474" i="4"/>
  <c r="F473" i="4"/>
  <c r="E473" i="4"/>
  <c r="D473" i="4"/>
  <c r="D472" i="4"/>
  <c r="F472" i="4" s="1"/>
  <c r="F471" i="4"/>
  <c r="F470" i="4"/>
  <c r="F469" i="4"/>
  <c r="E469" i="4"/>
  <c r="D469" i="4"/>
  <c r="F468" i="4"/>
  <c r="F467" i="4"/>
  <c r="F466" i="4"/>
  <c r="E466" i="4"/>
  <c r="D466" i="4"/>
  <c r="F465" i="4"/>
  <c r="F464" i="4"/>
  <c r="E463" i="4"/>
  <c r="D463" i="4"/>
  <c r="F463" i="4" s="1"/>
  <c r="F462" i="4"/>
  <c r="F461" i="4"/>
  <c r="E460" i="4"/>
  <c r="D460" i="4"/>
  <c r="F458" i="4"/>
  <c r="F457" i="4"/>
  <c r="F456" i="4"/>
  <c r="E455" i="4"/>
  <c r="D449" i="1"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1" i="1" s="1"/>
  <c r="D427" i="4"/>
  <c r="F426" i="4"/>
  <c r="F425" i="4"/>
  <c r="F424" i="4"/>
  <c r="F423" i="4"/>
  <c r="F422" i="4"/>
  <c r="E422" i="4"/>
  <c r="D422" i="4"/>
  <c r="E418" i="4"/>
  <c r="D418" i="4"/>
  <c r="F417" i="4"/>
  <c r="E417" i="4"/>
  <c r="E644" i="4" s="1"/>
  <c r="D638" i="1" s="1"/>
  <c r="D417" i="4"/>
  <c r="E416" i="4"/>
  <c r="D416" i="4"/>
  <c r="D643" i="4" s="1"/>
  <c r="F411" i="4"/>
  <c r="F410" i="4"/>
  <c r="F409" i="4"/>
  <c r="F406" i="4"/>
  <c r="F405" i="4"/>
  <c r="F404" i="4"/>
  <c r="F403" i="4"/>
  <c r="E402" i="4"/>
  <c r="F402" i="4" s="1"/>
  <c r="D402" i="4"/>
  <c r="F401" i="4"/>
  <c r="F400" i="4"/>
  <c r="E400" i="4"/>
  <c r="D400" i="4"/>
  <c r="F399" i="4"/>
  <c r="F398" i="4"/>
  <c r="F397" i="4"/>
  <c r="E397" i="4"/>
  <c r="D397" i="4"/>
  <c r="F396" i="4"/>
  <c r="E396" i="4"/>
  <c r="D391" i="1" s="1"/>
  <c r="H391" i="1" s="1"/>
  <c r="D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59" i="1" s="1"/>
  <c r="D364" i="4"/>
  <c r="D363" i="4"/>
  <c r="F362" i="4"/>
  <c r="F361" i="4"/>
  <c r="F360" i="4"/>
  <c r="F359" i="4"/>
  <c r="F358" i="4"/>
  <c r="F357" i="4"/>
  <c r="E356" i="4"/>
  <c r="D356" i="4"/>
  <c r="F355" i="4"/>
  <c r="F354" i="4"/>
  <c r="F353" i="4"/>
  <c r="E352" i="4"/>
  <c r="D352" i="4"/>
  <c r="F349" i="4"/>
  <c r="F348" i="4"/>
  <c r="E348" i="4"/>
  <c r="D348" i="4"/>
  <c r="F347" i="4"/>
  <c r="F346" i="4"/>
  <c r="F345" i="4"/>
  <c r="E345" i="4"/>
  <c r="E344" i="4" s="1"/>
  <c r="D339" i="1"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D311"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2" i="4"/>
  <c r="F271" i="4"/>
  <c r="F270" i="4"/>
  <c r="F269" i="4"/>
  <c r="F268" i="4"/>
  <c r="E268" i="4"/>
  <c r="D268" i="4"/>
  <c r="F267" i="4"/>
  <c r="F266" i="4"/>
  <c r="F265" i="4"/>
  <c r="E264" i="4"/>
  <c r="D264" i="4"/>
  <c r="F262" i="4"/>
  <c r="F261" i="4"/>
  <c r="F260" i="4"/>
  <c r="E259" i="4"/>
  <c r="F259" i="4" s="1"/>
  <c r="D259" i="4"/>
  <c r="F258" i="4"/>
  <c r="F257" i="4"/>
  <c r="F256" i="4"/>
  <c r="F255" i="4"/>
  <c r="F254" i="4"/>
  <c r="F253" i="4"/>
  <c r="E253" i="4"/>
  <c r="E252" i="4" s="1"/>
  <c r="D248" i="1" s="1"/>
  <c r="D253" i="4"/>
  <c r="D252" i="4"/>
  <c r="F251" i="4"/>
  <c r="F250" i="4"/>
  <c r="F249" i="4"/>
  <c r="F248" i="4"/>
  <c r="E247" i="4"/>
  <c r="D243" i="1" s="1"/>
  <c r="H243" i="1" s="1"/>
  <c r="D247" i="4"/>
  <c r="F247" i="4" s="1"/>
  <c r="F246" i="4"/>
  <c r="F245" i="4"/>
  <c r="E244" i="4"/>
  <c r="D244" i="4"/>
  <c r="F244" i="4" s="1"/>
  <c r="F243" i="4"/>
  <c r="F242" i="4"/>
  <c r="F241" i="4"/>
  <c r="E240" i="4"/>
  <c r="F240" i="4" s="1"/>
  <c r="D240" i="4"/>
  <c r="F239" i="4"/>
  <c r="F238" i="4"/>
  <c r="F237" i="4"/>
  <c r="E236" i="4"/>
  <c r="D236" i="4"/>
  <c r="F236" i="4" s="1"/>
  <c r="F235" i="4"/>
  <c r="F234" i="4"/>
  <c r="F233" i="4"/>
  <c r="F232" i="4"/>
  <c r="E231" i="4"/>
  <c r="D231" i="4"/>
  <c r="F230" i="4"/>
  <c r="F229" i="4"/>
  <c r="E228" i="4"/>
  <c r="D228" i="4"/>
  <c r="F227" i="4"/>
  <c r="F226" i="4"/>
  <c r="F225" i="4"/>
  <c r="E225" i="4"/>
  <c r="D225" i="4"/>
  <c r="F223" i="4"/>
  <c r="F222" i="4"/>
  <c r="F221" i="4"/>
  <c r="F220" i="4"/>
  <c r="E219" i="4"/>
  <c r="D215" i="1" s="1"/>
  <c r="H215" i="1" s="1"/>
  <c r="D219" i="4"/>
  <c r="F218" i="4"/>
  <c r="F217" i="4"/>
  <c r="E216" i="4"/>
  <c r="E215" i="4" s="1"/>
  <c r="D211" i="1" s="1"/>
  <c r="H211" i="1" s="1"/>
  <c r="D216" i="4"/>
  <c r="F216" i="4" s="1"/>
  <c r="D215" i="4"/>
  <c r="F214" i="4"/>
  <c r="F213" i="4"/>
  <c r="F212" i="4"/>
  <c r="F211" i="4"/>
  <c r="E210" i="4"/>
  <c r="F210" i="4" s="1"/>
  <c r="D210" i="4"/>
  <c r="F209" i="4"/>
  <c r="F208" i="4"/>
  <c r="F207" i="4"/>
  <c r="F206" i="4"/>
  <c r="F205" i="4"/>
  <c r="F204" i="4"/>
  <c r="F203" i="4"/>
  <c r="E202" i="4"/>
  <c r="D202" i="4"/>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E140" i="4"/>
  <c r="F140" i="4" s="1"/>
  <c r="D140" i="4"/>
  <c r="D139" i="4"/>
  <c r="F138" i="4"/>
  <c r="F137" i="4"/>
  <c r="F136" i="4"/>
  <c r="F135" i="4"/>
  <c r="E134" i="4"/>
  <c r="E133" i="4" s="1"/>
  <c r="D134" i="4"/>
  <c r="F134" i="4" s="1"/>
  <c r="D133" i="4"/>
  <c r="F133" i="4" s="1"/>
  <c r="F132" i="4"/>
  <c r="F131" i="4"/>
  <c r="F130" i="4"/>
  <c r="F129" i="4"/>
  <c r="E128" i="4"/>
  <c r="F128" i="4" s="1"/>
  <c r="D128" i="4"/>
  <c r="F127" i="4"/>
  <c r="F126" i="4"/>
  <c r="E125" i="4"/>
  <c r="D125" i="4"/>
  <c r="F123" i="4"/>
  <c r="F122" i="4"/>
  <c r="F121" i="4"/>
  <c r="E120" i="4"/>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G79" i="1" s="1"/>
  <c r="D83" i="4"/>
  <c r="D82" i="4"/>
  <c r="F81" i="4"/>
  <c r="F80" i="4"/>
  <c r="F79" i="4"/>
  <c r="F78" i="4"/>
  <c r="E77" i="4"/>
  <c r="D77" i="4"/>
  <c r="F77" i="4" s="1"/>
  <c r="F76" i="4"/>
  <c r="F75" i="4"/>
  <c r="E74" i="4"/>
  <c r="D74" i="4"/>
  <c r="F74" i="4" s="1"/>
  <c r="F73" i="4"/>
  <c r="F72" i="4"/>
  <c r="F71" i="4"/>
  <c r="E71" i="4"/>
  <c r="D71" i="4"/>
  <c r="F70" i="4"/>
  <c r="F69" i="4"/>
  <c r="F68" i="4"/>
  <c r="E68" i="4"/>
  <c r="D64" i="1" s="1"/>
  <c r="D68" i="4"/>
  <c r="F67" i="4"/>
  <c r="F66" i="4"/>
  <c r="E65" i="4"/>
  <c r="D61" i="1" s="1"/>
  <c r="D65" i="4"/>
  <c r="F65" i="4" s="1"/>
  <c r="F64" i="4"/>
  <c r="F63" i="4"/>
  <c r="E62" i="4"/>
  <c r="D58" i="1" s="1"/>
  <c r="D62" i="4"/>
  <c r="F61" i="4"/>
  <c r="F60" i="4"/>
  <c r="E59" i="4"/>
  <c r="F59" i="4" s="1"/>
  <c r="D59" i="4"/>
  <c r="F58" i="4"/>
  <c r="F57" i="4"/>
  <c r="F56" i="4"/>
  <c r="F55" i="4"/>
  <c r="E54" i="4"/>
  <c r="D54" i="4"/>
  <c r="F54" i="4" s="1"/>
  <c r="F53" i="4"/>
  <c r="F52" i="4"/>
  <c r="F51" i="4"/>
  <c r="E51" i="4"/>
  <c r="D47" i="1" s="1"/>
  <c r="D51"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5" i="1" s="1"/>
  <c r="H25" i="1" s="1"/>
  <c r="D29" i="4"/>
  <c r="F28" i="4"/>
  <c r="F27" i="4"/>
  <c r="F26" i="4"/>
  <c r="F25" i="4"/>
  <c r="F24" i="4"/>
  <c r="E23" i="4"/>
  <c r="D23" i="4"/>
  <c r="F22" i="4"/>
  <c r="F21" i="4"/>
  <c r="F20" i="4"/>
  <c r="F19" i="4"/>
  <c r="F18" i="4"/>
  <c r="E17" i="4"/>
  <c r="D17" i="4"/>
  <c r="F17" i="4" s="1"/>
  <c r="F16" i="4"/>
  <c r="F15" i="4"/>
  <c r="F14" i="4"/>
  <c r="F13" i="4"/>
  <c r="F12" i="4"/>
  <c r="F11" i="4"/>
  <c r="F10" i="4"/>
  <c r="F9" i="4"/>
  <c r="E8" i="4"/>
  <c r="D4" i="1" s="1"/>
  <c r="H4" i="1" s="1"/>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G1578" i="1"/>
  <c r="C1578" i="1"/>
  <c r="H1578" i="1" s="1"/>
  <c r="H1577" i="1"/>
  <c r="C1577" i="1"/>
  <c r="G1577" i="1" s="1"/>
  <c r="C1575" i="1"/>
  <c r="C1574" i="1"/>
  <c r="H1574" i="1" s="1"/>
  <c r="C1573" i="1"/>
  <c r="H1572" i="1"/>
  <c r="G1572" i="1"/>
  <c r="C1572" i="1"/>
  <c r="H1571" i="1"/>
  <c r="C1571" i="1"/>
  <c r="G1571" i="1" s="1"/>
  <c r="C1570" i="1"/>
  <c r="C1569" i="1"/>
  <c r="G1569" i="1" s="1"/>
  <c r="H1568" i="1"/>
  <c r="G1568" i="1"/>
  <c r="C1568" i="1"/>
  <c r="C1567" i="1"/>
  <c r="C1566" i="1"/>
  <c r="H1566" i="1" s="1"/>
  <c r="C1565" i="1"/>
  <c r="H1564" i="1"/>
  <c r="G1564" i="1"/>
  <c r="C1564" i="1"/>
  <c r="H1563" i="1"/>
  <c r="C1563" i="1"/>
  <c r="G1563" i="1" s="1"/>
  <c r="C1562" i="1"/>
  <c r="C1561" i="1"/>
  <c r="G1561" i="1" s="1"/>
  <c r="H1560" i="1"/>
  <c r="G1560" i="1"/>
  <c r="G1559" i="1"/>
  <c r="C1559" i="1"/>
  <c r="H1559" i="1" s="1"/>
  <c r="G1558" i="1"/>
  <c r="C1558" i="1"/>
  <c r="H1558" i="1" s="1"/>
  <c r="H1557" i="1"/>
  <c r="C1557" i="1"/>
  <c r="G1557" i="1" s="1"/>
  <c r="H1556" i="1"/>
  <c r="G1556" i="1"/>
  <c r="C1556" i="1"/>
  <c r="H1555" i="1"/>
  <c r="G1555" i="1"/>
  <c r="C1555" i="1"/>
  <c r="G1554" i="1"/>
  <c r="C1554" i="1"/>
  <c r="H1554" i="1" s="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G1543" i="1"/>
  <c r="C1543" i="1"/>
  <c r="H1543" i="1" s="1"/>
  <c r="G1542" i="1"/>
  <c r="C1542" i="1"/>
  <c r="H1542" i="1" s="1"/>
  <c r="C1541" i="1"/>
  <c r="G1541" i="1" s="1"/>
  <c r="H1540" i="1"/>
  <c r="G1540" i="1"/>
  <c r="H1539" i="1"/>
  <c r="G1539" i="1"/>
  <c r="C1539" i="1"/>
  <c r="C1538" i="1"/>
  <c r="H1537" i="1"/>
  <c r="C1537" i="1"/>
  <c r="G1537" i="1" s="1"/>
  <c r="H1536" i="1"/>
  <c r="G1536" i="1"/>
  <c r="C1536" i="1"/>
  <c r="H1535" i="1"/>
  <c r="C1535" i="1"/>
  <c r="G1535" i="1" s="1"/>
  <c r="C1534" i="1"/>
  <c r="C1533" i="1"/>
  <c r="H1532" i="1"/>
  <c r="G1532" i="1"/>
  <c r="C1532" i="1"/>
  <c r="C1531" i="1"/>
  <c r="H1531" i="1" s="1"/>
  <c r="C1530" i="1"/>
  <c r="H1529" i="1"/>
  <c r="C1529" i="1"/>
  <c r="G1529" i="1" s="1"/>
  <c r="H1528" i="1"/>
  <c r="G1528" i="1"/>
  <c r="C1528" i="1"/>
  <c r="C1527" i="1"/>
  <c r="G1527" i="1" s="1"/>
  <c r="G1526" i="1"/>
  <c r="C1526" i="1"/>
  <c r="H1526" i="1" s="1"/>
  <c r="C1525" i="1"/>
  <c r="G1523" i="1"/>
  <c r="C1523" i="1"/>
  <c r="H1523" i="1" s="1"/>
  <c r="G1522" i="1"/>
  <c r="C1522" i="1"/>
  <c r="H1522" i="1" s="1"/>
  <c r="H1521" i="1"/>
  <c r="C1521" i="1"/>
  <c r="G1521" i="1" s="1"/>
  <c r="H1520" i="1"/>
  <c r="G1520" i="1"/>
  <c r="C1520" i="1"/>
  <c r="H1519" i="1"/>
  <c r="G1519" i="1"/>
  <c r="C1519" i="1"/>
  <c r="H1516" i="1"/>
  <c r="G1516" i="1"/>
  <c r="C1516" i="1"/>
  <c r="C1515" i="1"/>
  <c r="G1514" i="1"/>
  <c r="C1514" i="1"/>
  <c r="H1514" i="1" s="1"/>
  <c r="C1513" i="1"/>
  <c r="H1512" i="1"/>
  <c r="G1512" i="1"/>
  <c r="C1512" i="1"/>
  <c r="C1510" i="1"/>
  <c r="H1509" i="1"/>
  <c r="C1509" i="1"/>
  <c r="G1509" i="1" s="1"/>
  <c r="C1508" i="1"/>
  <c r="H1508" i="1" s="1"/>
  <c r="C1507" i="1"/>
  <c r="H1507" i="1" s="1"/>
  <c r="C1506" i="1"/>
  <c r="H1506" i="1" s="1"/>
  <c r="C1505" i="1"/>
  <c r="G1505" i="1" s="1"/>
  <c r="C1504" i="1"/>
  <c r="H1504" i="1" s="1"/>
  <c r="H1503" i="1"/>
  <c r="C1503" i="1"/>
  <c r="G1503" i="1" s="1"/>
  <c r="C1502" i="1"/>
  <c r="H1502" i="1" s="1"/>
  <c r="H1500" i="1"/>
  <c r="G1500" i="1"/>
  <c r="C1500" i="1"/>
  <c r="G1498" i="1"/>
  <c r="C1498" i="1"/>
  <c r="H1498" i="1" s="1"/>
  <c r="H1497" i="1"/>
  <c r="C1497" i="1"/>
  <c r="G1497" i="1" s="1"/>
  <c r="H1496" i="1"/>
  <c r="G1496" i="1"/>
  <c r="C1496" i="1"/>
  <c r="H1495" i="1"/>
  <c r="G1495" i="1"/>
  <c r="C1495" i="1"/>
  <c r="G1494" i="1"/>
  <c r="C1494" i="1"/>
  <c r="H1494" i="1" s="1"/>
  <c r="H1493" i="1"/>
  <c r="C1493" i="1"/>
  <c r="G1493" i="1" s="1"/>
  <c r="G1492" i="1"/>
  <c r="C1492" i="1"/>
  <c r="H1492" i="1" s="1"/>
  <c r="C1491" i="1"/>
  <c r="C1490" i="1"/>
  <c r="H1490" i="1" s="1"/>
  <c r="C1489" i="1"/>
  <c r="C1488" i="1"/>
  <c r="H1488" i="1" s="1"/>
  <c r="H1487" i="1"/>
  <c r="C1487" i="1"/>
  <c r="G1487" i="1" s="1"/>
  <c r="C1486" i="1"/>
  <c r="C1485" i="1"/>
  <c r="G1485" i="1" s="1"/>
  <c r="C1484" i="1"/>
  <c r="H1484" i="1" s="1"/>
  <c r="C1483" i="1"/>
  <c r="H1483" i="1" s="1"/>
  <c r="G1482" i="1"/>
  <c r="C1482" i="1"/>
  <c r="H1482" i="1" s="1"/>
  <c r="H1480" i="1"/>
  <c r="C1480" i="1"/>
  <c r="G1480" i="1" s="1"/>
  <c r="J1479" i="1"/>
  <c r="D1479" i="1"/>
  <c r="C1479" i="1"/>
  <c r="J1478" i="1"/>
  <c r="G1478" i="1"/>
  <c r="I1478" i="1" s="1"/>
  <c r="D1478" i="1"/>
  <c r="H1478" i="1" s="1"/>
  <c r="C1478" i="1"/>
  <c r="H1477" i="1"/>
  <c r="D1477" i="1"/>
  <c r="C1477" i="1"/>
  <c r="J1476" i="1"/>
  <c r="H1476" i="1"/>
  <c r="G1476" i="1"/>
  <c r="D1476" i="1"/>
  <c r="C1476" i="1"/>
  <c r="H1475" i="1"/>
  <c r="G1475" i="1"/>
  <c r="D1475" i="1"/>
  <c r="C1475" i="1"/>
  <c r="J1474" i="1"/>
  <c r="D1474" i="1"/>
  <c r="C1474" i="1"/>
  <c r="J1473" i="1"/>
  <c r="G1473" i="1"/>
  <c r="I1473" i="1" s="1"/>
  <c r="D1473" i="1"/>
  <c r="H1473" i="1" s="1"/>
  <c r="C1473" i="1"/>
  <c r="H1472" i="1"/>
  <c r="D1472" i="1"/>
  <c r="C1472" i="1"/>
  <c r="J1471" i="1"/>
  <c r="H1471" i="1"/>
  <c r="G1471" i="1"/>
  <c r="D1471" i="1"/>
  <c r="C1471" i="1"/>
  <c r="D1470" i="1"/>
  <c r="D1469" i="1"/>
  <c r="H1468" i="1"/>
  <c r="D1468" i="1"/>
  <c r="C1468" i="1"/>
  <c r="G1467" i="1"/>
  <c r="D1467" i="1"/>
  <c r="J1467" i="1" s="1"/>
  <c r="C1467" i="1"/>
  <c r="J1466" i="1"/>
  <c r="D1466" i="1"/>
  <c r="C1466" i="1"/>
  <c r="J1465" i="1"/>
  <c r="D1465" i="1"/>
  <c r="H1465" i="1" s="1"/>
  <c r="C1465" i="1"/>
  <c r="D1464" i="1"/>
  <c r="H1464" i="1" s="1"/>
  <c r="C1464" i="1"/>
  <c r="H1463" i="1"/>
  <c r="G1463" i="1"/>
  <c r="I1463" i="1" s="1"/>
  <c r="D1463" i="1"/>
  <c r="J1463" i="1" s="1"/>
  <c r="C1463" i="1"/>
  <c r="D1462" i="1"/>
  <c r="C1462" i="1"/>
  <c r="G1462" i="1" s="1"/>
  <c r="H1461" i="1"/>
  <c r="D1461" i="1"/>
  <c r="C1461" i="1"/>
  <c r="J1460" i="1"/>
  <c r="H1460" i="1"/>
  <c r="G1460" i="1"/>
  <c r="D1460" i="1"/>
  <c r="C1460" i="1"/>
  <c r="D1459" i="1"/>
  <c r="C1459" i="1"/>
  <c r="D1458" i="1"/>
  <c r="C1458" i="1"/>
  <c r="H1457" i="1"/>
  <c r="D1457" i="1"/>
  <c r="C1457" i="1"/>
  <c r="D1456" i="1"/>
  <c r="C1456" i="1"/>
  <c r="D1455" i="1"/>
  <c r="C1455" i="1"/>
  <c r="C1454" i="1"/>
  <c r="J1452" i="1"/>
  <c r="H1452" i="1"/>
  <c r="G1452" i="1"/>
  <c r="D1452" i="1"/>
  <c r="C1452" i="1"/>
  <c r="D1451" i="1"/>
  <c r="C1451" i="1"/>
  <c r="D1450" i="1"/>
  <c r="C1450" i="1"/>
  <c r="H1449" i="1"/>
  <c r="D1449" i="1"/>
  <c r="C1449" i="1"/>
  <c r="J1448" i="1"/>
  <c r="H1448" i="1"/>
  <c r="G1448" i="1"/>
  <c r="D1448" i="1"/>
  <c r="C1448" i="1"/>
  <c r="J1447" i="1"/>
  <c r="D1447" i="1"/>
  <c r="C1447" i="1"/>
  <c r="D1446" i="1"/>
  <c r="C1446" i="1"/>
  <c r="H1445" i="1"/>
  <c r="G1445" i="1"/>
  <c r="C1445" i="1"/>
  <c r="J1445" i="1" s="1"/>
  <c r="G1444" i="1"/>
  <c r="D1444" i="1"/>
  <c r="C1444" i="1"/>
  <c r="H1443" i="1"/>
  <c r="D1443" i="1"/>
  <c r="C1443" i="1"/>
  <c r="J1443" i="1" s="1"/>
  <c r="D1442" i="1"/>
  <c r="C1442" i="1"/>
  <c r="G1441" i="1"/>
  <c r="D1441" i="1"/>
  <c r="C1441" i="1"/>
  <c r="J1441" i="1" s="1"/>
  <c r="G1440" i="1"/>
  <c r="D1440" i="1"/>
  <c r="C1440" i="1"/>
  <c r="H1439" i="1"/>
  <c r="D1439" i="1"/>
  <c r="C1439" i="1"/>
  <c r="J1439" i="1" s="1"/>
  <c r="H1438" i="1"/>
  <c r="D1438" i="1"/>
  <c r="C1438" i="1"/>
  <c r="G1438" i="1" s="1"/>
  <c r="H1437" i="1"/>
  <c r="G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C1416" i="1"/>
  <c r="D1415" i="1"/>
  <c r="H1415" i="1" s="1"/>
  <c r="C1415" i="1"/>
  <c r="H1414" i="1"/>
  <c r="D1414" i="1"/>
  <c r="C1414" i="1"/>
  <c r="G1414" i="1" s="1"/>
  <c r="D1413" i="1"/>
  <c r="H1413" i="1" s="1"/>
  <c r="C1413" i="1"/>
  <c r="C1412" i="1"/>
  <c r="D1411" i="1"/>
  <c r="H1411" i="1" s="1"/>
  <c r="C1411" i="1"/>
  <c r="D1410" i="1"/>
  <c r="H1410" i="1" s="1"/>
  <c r="C1410" i="1"/>
  <c r="C1409" i="1"/>
  <c r="D1407" i="1"/>
  <c r="H1407" i="1" s="1"/>
  <c r="C1407" i="1"/>
  <c r="D1406" i="1"/>
  <c r="H1406" i="1" s="1"/>
  <c r="C1406" i="1"/>
  <c r="D1405" i="1"/>
  <c r="H1405" i="1" s="1"/>
  <c r="C1405" i="1"/>
  <c r="D1404" i="1"/>
  <c r="H1404" i="1" s="1"/>
  <c r="C1404" i="1"/>
  <c r="D1403" i="1"/>
  <c r="H1403" i="1" s="1"/>
  <c r="C1403" i="1"/>
  <c r="D1402" i="1"/>
  <c r="H1402" i="1" s="1"/>
  <c r="C1402" i="1"/>
  <c r="C1401" i="1"/>
  <c r="D1400" i="1"/>
  <c r="H1400" i="1" s="1"/>
  <c r="C1400" i="1"/>
  <c r="D1399" i="1"/>
  <c r="H1399" i="1" s="1"/>
  <c r="C1399" i="1"/>
  <c r="D1398" i="1"/>
  <c r="H1398" i="1" s="1"/>
  <c r="C1398" i="1"/>
  <c r="D1397" i="1"/>
  <c r="H1397" i="1" s="1"/>
  <c r="C1397" i="1"/>
  <c r="D1396" i="1"/>
  <c r="H1396" i="1" s="1"/>
  <c r="C1396" i="1"/>
  <c r="D1395" i="1"/>
  <c r="H1395" i="1" s="1"/>
  <c r="C1395" i="1"/>
  <c r="D1394" i="1"/>
  <c r="H1394" i="1" s="1"/>
  <c r="C1394" i="1"/>
  <c r="H1393" i="1"/>
  <c r="G1393" i="1"/>
  <c r="C1393" i="1"/>
  <c r="D1392" i="1"/>
  <c r="G1392" i="1" s="1"/>
  <c r="C1392" i="1"/>
  <c r="G1391" i="1"/>
  <c r="D1391" i="1"/>
  <c r="C1391" i="1"/>
  <c r="D1390" i="1"/>
  <c r="G1390" i="1" s="1"/>
  <c r="C1390" i="1"/>
  <c r="D1389" i="1"/>
  <c r="G1389" i="1" s="1"/>
  <c r="C1389" i="1"/>
  <c r="C1388" i="1"/>
  <c r="D1387" i="1"/>
  <c r="G1387" i="1" s="1"/>
  <c r="C1387" i="1"/>
  <c r="G1386" i="1"/>
  <c r="D1386" i="1"/>
  <c r="C1386" i="1"/>
  <c r="D1385" i="1"/>
  <c r="G1385" i="1" s="1"/>
  <c r="C1385" i="1"/>
  <c r="C1384" i="1"/>
  <c r="C1383" i="1"/>
  <c r="H1382" i="1"/>
  <c r="D1382" i="1"/>
  <c r="C1382" i="1"/>
  <c r="G1382" i="1" s="1"/>
  <c r="D1381" i="1"/>
  <c r="H1381" i="1" s="1"/>
  <c r="C1381" i="1"/>
  <c r="D1380" i="1"/>
  <c r="H1380" i="1" s="1"/>
  <c r="C1380" i="1"/>
  <c r="G1380" i="1" s="1"/>
  <c r="D1379" i="1"/>
  <c r="H1379" i="1" s="1"/>
  <c r="C1379" i="1"/>
  <c r="H1378" i="1"/>
  <c r="D1378" i="1"/>
  <c r="C1378" i="1"/>
  <c r="G1378" i="1" s="1"/>
  <c r="D1377" i="1"/>
  <c r="H1377" i="1" s="1"/>
  <c r="C1377" i="1"/>
  <c r="C1376" i="1"/>
  <c r="G1375" i="1"/>
  <c r="D1375" i="1"/>
  <c r="H1375" i="1" s="1"/>
  <c r="C1375" i="1"/>
  <c r="G1374" i="1"/>
  <c r="D1374" i="1"/>
  <c r="H1374" i="1" s="1"/>
  <c r="C1374" i="1"/>
  <c r="H1373" i="1"/>
  <c r="G1373" i="1"/>
  <c r="D1373" i="1"/>
  <c r="C1373" i="1"/>
  <c r="G1372" i="1"/>
  <c r="D1372" i="1"/>
  <c r="H1372" i="1" s="1"/>
  <c r="C1372" i="1"/>
  <c r="H1371" i="1"/>
  <c r="G1371" i="1"/>
  <c r="D1371" i="1"/>
  <c r="C1371" i="1"/>
  <c r="H1370" i="1"/>
  <c r="G1370" i="1"/>
  <c r="D1370" i="1"/>
  <c r="C1370" i="1"/>
  <c r="D1369" i="1"/>
  <c r="H1369" i="1" s="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G1360" i="1"/>
  <c r="C1360" i="1"/>
  <c r="G1359" i="1"/>
  <c r="D1359" i="1"/>
  <c r="C1359" i="1"/>
  <c r="H1359" i="1" s="1"/>
  <c r="G1358" i="1"/>
  <c r="D1358" i="1"/>
  <c r="C1358" i="1"/>
  <c r="H1358" i="1" s="1"/>
  <c r="G1357" i="1"/>
  <c r="D1357" i="1"/>
  <c r="C1357" i="1"/>
  <c r="H1357" i="1" s="1"/>
  <c r="D1356" i="1"/>
  <c r="G1356" i="1" s="1"/>
  <c r="C1356" i="1"/>
  <c r="C1355" i="1"/>
  <c r="D1354" i="1"/>
  <c r="C1354" i="1"/>
  <c r="D1353" i="1"/>
  <c r="C1353" i="1"/>
  <c r="D1352" i="1"/>
  <c r="C1352" i="1"/>
  <c r="D1351" i="1"/>
  <c r="C1351" i="1"/>
  <c r="D1350" i="1"/>
  <c r="C1350" i="1"/>
  <c r="D1349" i="1"/>
  <c r="C1349" i="1"/>
  <c r="C1348" i="1"/>
  <c r="H1348" i="1" s="1"/>
  <c r="D1347" i="1"/>
  <c r="H1347" i="1" s="1"/>
  <c r="C1347" i="1"/>
  <c r="D1346" i="1"/>
  <c r="H1346" i="1" s="1"/>
  <c r="C1346" i="1"/>
  <c r="D1345" i="1"/>
  <c r="H1345" i="1" s="1"/>
  <c r="C1345" i="1"/>
  <c r="G1345" i="1" s="1"/>
  <c r="H1344" i="1"/>
  <c r="D1344" i="1"/>
  <c r="C1344" i="1"/>
  <c r="G1344" i="1" s="1"/>
  <c r="D1343" i="1"/>
  <c r="H1343" i="1" s="1"/>
  <c r="C1343" i="1"/>
  <c r="D1342" i="1"/>
  <c r="H1342" i="1" s="1"/>
  <c r="C1342" i="1"/>
  <c r="D1341" i="1"/>
  <c r="H1341" i="1" s="1"/>
  <c r="C1341" i="1"/>
  <c r="D1340" i="1"/>
  <c r="H1340" i="1" s="1"/>
  <c r="C1340" i="1"/>
  <c r="D1339" i="1"/>
  <c r="H1339" i="1" s="1"/>
  <c r="C1339" i="1"/>
  <c r="G1339" i="1" s="1"/>
  <c r="D1338" i="1"/>
  <c r="H1338" i="1" s="1"/>
  <c r="C1338" i="1"/>
  <c r="C1337" i="1"/>
  <c r="D1336" i="1"/>
  <c r="H1336" i="1" s="1"/>
  <c r="C1336" i="1"/>
  <c r="H1335" i="1"/>
  <c r="D1335" i="1"/>
  <c r="C1335" i="1"/>
  <c r="H1334" i="1"/>
  <c r="D1334" i="1"/>
  <c r="C1334" i="1"/>
  <c r="D1333" i="1"/>
  <c r="H1333" i="1" s="1"/>
  <c r="C1333" i="1"/>
  <c r="D1332" i="1"/>
  <c r="H1332" i="1" s="1"/>
  <c r="C1332" i="1"/>
  <c r="G1332" i="1" s="1"/>
  <c r="D1331" i="1"/>
  <c r="H1331" i="1" s="1"/>
  <c r="C1331" i="1"/>
  <c r="C1330" i="1"/>
  <c r="C1329" i="1"/>
  <c r="G1328" i="1"/>
  <c r="D1328" i="1"/>
  <c r="C1328" i="1"/>
  <c r="H1328" i="1" s="1"/>
  <c r="D1327" i="1"/>
  <c r="G1327" i="1" s="1"/>
  <c r="C1327" i="1"/>
  <c r="G1326" i="1"/>
  <c r="D1326" i="1"/>
  <c r="C1326" i="1"/>
  <c r="D1325" i="1"/>
  <c r="G1325" i="1" s="1"/>
  <c r="C1325" i="1"/>
  <c r="G1324" i="1"/>
  <c r="D1324" i="1"/>
  <c r="C1324" i="1"/>
  <c r="H1324" i="1" s="1"/>
  <c r="D1323" i="1"/>
  <c r="G1323" i="1" s="1"/>
  <c r="C1323" i="1"/>
  <c r="D1322" i="1"/>
  <c r="G1322" i="1" s="1"/>
  <c r="C1322" i="1"/>
  <c r="D1321" i="1"/>
  <c r="G1321" i="1" s="1"/>
  <c r="C1321" i="1"/>
  <c r="G1320" i="1"/>
  <c r="D1320" i="1"/>
  <c r="C1320" i="1"/>
  <c r="H1320" i="1" s="1"/>
  <c r="D1319" i="1"/>
  <c r="G1319" i="1" s="1"/>
  <c r="C1319" i="1"/>
  <c r="G1318" i="1"/>
  <c r="D1318" i="1"/>
  <c r="C1318" i="1"/>
  <c r="D1317" i="1"/>
  <c r="G1317" i="1" s="1"/>
  <c r="C1317" i="1"/>
  <c r="D1316" i="1"/>
  <c r="G1316" i="1" s="1"/>
  <c r="C1316" i="1"/>
  <c r="D1315" i="1"/>
  <c r="G1315" i="1" s="1"/>
  <c r="C1315" i="1"/>
  <c r="G1314" i="1"/>
  <c r="D1314" i="1"/>
  <c r="C1314" i="1"/>
  <c r="H1314" i="1" s="1"/>
  <c r="D1313" i="1"/>
  <c r="G1313" i="1" s="1"/>
  <c r="C1313" i="1"/>
  <c r="D1312" i="1"/>
  <c r="G1312" i="1" s="1"/>
  <c r="C1312" i="1"/>
  <c r="H1312" i="1" s="1"/>
  <c r="D1311" i="1"/>
  <c r="G1311" i="1" s="1"/>
  <c r="C1311" i="1"/>
  <c r="G1310" i="1"/>
  <c r="D1310" i="1"/>
  <c r="C1310" i="1"/>
  <c r="D1309" i="1"/>
  <c r="G1309" i="1" s="1"/>
  <c r="C1309" i="1"/>
  <c r="D1308" i="1"/>
  <c r="G1308" i="1" s="1"/>
  <c r="C1308" i="1"/>
  <c r="H1308" i="1" s="1"/>
  <c r="D1307" i="1"/>
  <c r="G1307" i="1" s="1"/>
  <c r="C1307" i="1"/>
  <c r="D1306" i="1"/>
  <c r="G1306" i="1" s="1"/>
  <c r="C1306" i="1"/>
  <c r="H1306" i="1" s="1"/>
  <c r="D1305" i="1"/>
  <c r="G1305" i="1" s="1"/>
  <c r="C1305" i="1"/>
  <c r="H1305" i="1" s="1"/>
  <c r="C1304" i="1"/>
  <c r="D1303" i="1"/>
  <c r="C1303" i="1"/>
  <c r="D1302" i="1"/>
  <c r="C1302" i="1"/>
  <c r="D1301" i="1"/>
  <c r="C1301" i="1"/>
  <c r="D1300" i="1"/>
  <c r="C1300" i="1"/>
  <c r="C1299" i="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D1272" i="1"/>
  <c r="H1272" i="1" s="1"/>
  <c r="C1272" i="1"/>
  <c r="H1271" i="1"/>
  <c r="D1271" i="1"/>
  <c r="C1271" i="1"/>
  <c r="G1271" i="1" s="1"/>
  <c r="H1270" i="1"/>
  <c r="D1270" i="1"/>
  <c r="C1270" i="1"/>
  <c r="H1269" i="1"/>
  <c r="D1269" i="1"/>
  <c r="C1269" i="1"/>
  <c r="G1269" i="1" s="1"/>
  <c r="D1268" i="1"/>
  <c r="H1268" i="1" s="1"/>
  <c r="C1268" i="1"/>
  <c r="H1267" i="1"/>
  <c r="D1267" i="1"/>
  <c r="C1267" i="1"/>
  <c r="G1267" i="1" s="1"/>
  <c r="H1266" i="1"/>
  <c r="D1266" i="1"/>
  <c r="C1266" i="1"/>
  <c r="G1266" i="1" s="1"/>
  <c r="D1265" i="1"/>
  <c r="H1265" i="1" s="1"/>
  <c r="C1265" i="1"/>
  <c r="D1264" i="1"/>
  <c r="C1264" i="1"/>
  <c r="D1263" i="1"/>
  <c r="H1263" i="1" s="1"/>
  <c r="C1263" i="1"/>
  <c r="D1262" i="1"/>
  <c r="H1262" i="1" s="1"/>
  <c r="C1262" i="1"/>
  <c r="D1261" i="1"/>
  <c r="C1261" i="1"/>
  <c r="D1260" i="1"/>
  <c r="C1260" i="1"/>
  <c r="D1259" i="1"/>
  <c r="C1259" i="1"/>
  <c r="H1258" i="1"/>
  <c r="D1258" i="1"/>
  <c r="C1258" i="1"/>
  <c r="G1258" i="1" s="1"/>
  <c r="D1257" i="1"/>
  <c r="H1257" i="1" s="1"/>
  <c r="C1257" i="1"/>
  <c r="D1256" i="1"/>
  <c r="C1256" i="1"/>
  <c r="D1255" i="1"/>
  <c r="C1255" i="1"/>
  <c r="H1254" i="1"/>
  <c r="D1254" i="1"/>
  <c r="C1254" i="1"/>
  <c r="G1254" i="1" s="1"/>
  <c r="D1253" i="1"/>
  <c r="H1253" i="1" s="1"/>
  <c r="C1253" i="1"/>
  <c r="D1252" i="1"/>
  <c r="C1252" i="1"/>
  <c r="H1251" i="1"/>
  <c r="D1251" i="1"/>
  <c r="C1251" i="1"/>
  <c r="G1251" i="1" s="1"/>
  <c r="D1250" i="1"/>
  <c r="H1250" i="1" s="1"/>
  <c r="C1250" i="1"/>
  <c r="D1249" i="1"/>
  <c r="C1249" i="1"/>
  <c r="D1248" i="1"/>
  <c r="C1248" i="1"/>
  <c r="H1247" i="1"/>
  <c r="D1247" i="1"/>
  <c r="C1247" i="1"/>
  <c r="G1247" i="1" s="1"/>
  <c r="H1246" i="1"/>
  <c r="D1246" i="1"/>
  <c r="C1246" i="1"/>
  <c r="D1245" i="1"/>
  <c r="C1245" i="1"/>
  <c r="D1244" i="1"/>
  <c r="C1244" i="1"/>
  <c r="D1243" i="1"/>
  <c r="C1243" i="1"/>
  <c r="H1242" i="1"/>
  <c r="D1242" i="1"/>
  <c r="C1242" i="1"/>
  <c r="D1241" i="1"/>
  <c r="H1241" i="1" s="1"/>
  <c r="C1241" i="1"/>
  <c r="G1241" i="1" s="1"/>
  <c r="D1240" i="1"/>
  <c r="C1240" i="1"/>
  <c r="D1239" i="1"/>
  <c r="C1239" i="1"/>
  <c r="H1238" i="1"/>
  <c r="D1238" i="1"/>
  <c r="C1238" i="1"/>
  <c r="G1238" i="1" s="1"/>
  <c r="D1237" i="1"/>
  <c r="C1237" i="1"/>
  <c r="G1237" i="1" s="1"/>
  <c r="D1234" i="1"/>
  <c r="H1234" i="1" s="1"/>
  <c r="C1234" i="1"/>
  <c r="G1233" i="1"/>
  <c r="D1233" i="1"/>
  <c r="C1233" i="1"/>
  <c r="H1233" i="1" s="1"/>
  <c r="D1232" i="1"/>
  <c r="G1232" i="1" s="1"/>
  <c r="C1232" i="1"/>
  <c r="H1231" i="1"/>
  <c r="G1231" i="1"/>
  <c r="D1231" i="1"/>
  <c r="C1231" i="1"/>
  <c r="D1230" i="1"/>
  <c r="G1230" i="1" s="1"/>
  <c r="C1230" i="1"/>
  <c r="D1229" i="1"/>
  <c r="G1229" i="1" s="1"/>
  <c r="C1229" i="1"/>
  <c r="H1228" i="1"/>
  <c r="D1228" i="1"/>
  <c r="G1228" i="1" s="1"/>
  <c r="C1228" i="1"/>
  <c r="C1227" i="1"/>
  <c r="H1226" i="1"/>
  <c r="D1226" i="1"/>
  <c r="G1226" i="1" s="1"/>
  <c r="C1226" i="1"/>
  <c r="H1225" i="1"/>
  <c r="G1225" i="1"/>
  <c r="D1225" i="1"/>
  <c r="C1225" i="1"/>
  <c r="D1224" i="1"/>
  <c r="G1224" i="1" s="1"/>
  <c r="C1224" i="1"/>
  <c r="C1223" i="1"/>
  <c r="C1222" i="1"/>
  <c r="D1221" i="1"/>
  <c r="C1221" i="1"/>
  <c r="D1220" i="1"/>
  <c r="G1220" i="1" s="1"/>
  <c r="C1220" i="1"/>
  <c r="C1219" i="1"/>
  <c r="D1218" i="1"/>
  <c r="C1218" i="1"/>
  <c r="D1217" i="1"/>
  <c r="C1217" i="1"/>
  <c r="C1216" i="1"/>
  <c r="H1213" i="1"/>
  <c r="G1213" i="1"/>
  <c r="D1213" i="1"/>
  <c r="C1213" i="1"/>
  <c r="H1212" i="1"/>
  <c r="G1212" i="1"/>
  <c r="D1212" i="1"/>
  <c r="C1212" i="1"/>
  <c r="H1211" i="1"/>
  <c r="G1211" i="1"/>
  <c r="C1211" i="1"/>
  <c r="G1210" i="1"/>
  <c r="D1210" i="1"/>
  <c r="C1210" i="1"/>
  <c r="H1210" i="1" s="1"/>
  <c r="D1209" i="1"/>
  <c r="G1209" i="1" s="1"/>
  <c r="C1209" i="1"/>
  <c r="D1208" i="1"/>
  <c r="G1208" i="1" s="1"/>
  <c r="C1208" i="1"/>
  <c r="H1208" i="1" s="1"/>
  <c r="D1207" i="1"/>
  <c r="G1207" i="1" s="1"/>
  <c r="C1207" i="1"/>
  <c r="H1207" i="1" s="1"/>
  <c r="G1206" i="1"/>
  <c r="D1206" i="1"/>
  <c r="C1206" i="1"/>
  <c r="H1206" i="1" s="1"/>
  <c r="D1205" i="1"/>
  <c r="G1205" i="1" s="1"/>
  <c r="C1205" i="1"/>
  <c r="D1204" i="1"/>
  <c r="G1204" i="1" s="1"/>
  <c r="C1204" i="1"/>
  <c r="H1204" i="1" s="1"/>
  <c r="D1203" i="1"/>
  <c r="G1203" i="1" s="1"/>
  <c r="C1203" i="1"/>
  <c r="H1203" i="1" s="1"/>
  <c r="G1202" i="1"/>
  <c r="D1202" i="1"/>
  <c r="C1202" i="1"/>
  <c r="H1202" i="1" s="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C1148" i="1"/>
  <c r="D1147" i="1"/>
  <c r="C1147" i="1"/>
  <c r="D1146" i="1"/>
  <c r="C1146" i="1"/>
  <c r="D1145" i="1"/>
  <c r="C1145" i="1"/>
  <c r="D1144" i="1"/>
  <c r="C1144" i="1"/>
  <c r="D1143" i="1"/>
  <c r="C1143"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D1119" i="1"/>
  <c r="C1119" i="1"/>
  <c r="D1118" i="1"/>
  <c r="C1118" i="1"/>
  <c r="D1117" i="1"/>
  <c r="C1117" i="1"/>
  <c r="D1116" i="1"/>
  <c r="C1116" i="1"/>
  <c r="D1115" i="1"/>
  <c r="C1115" i="1"/>
  <c r="D1114" i="1"/>
  <c r="C1114"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C1056" i="1"/>
  <c r="D1055" i="1"/>
  <c r="H1055" i="1" s="1"/>
  <c r="C1055" i="1"/>
  <c r="D1054" i="1"/>
  <c r="C1054" i="1"/>
  <c r="D1053" i="1"/>
  <c r="C1053" i="1"/>
  <c r="H1052" i="1"/>
  <c r="D1052" i="1"/>
  <c r="C1052" i="1"/>
  <c r="D1051" i="1"/>
  <c r="H1051" i="1" s="1"/>
  <c r="C1051" i="1"/>
  <c r="D1050" i="1"/>
  <c r="C1050" i="1"/>
  <c r="D1049" i="1"/>
  <c r="H1049" i="1" s="1"/>
  <c r="C1049" i="1"/>
  <c r="H1045" i="1"/>
  <c r="D1045" i="1"/>
  <c r="C1045" i="1"/>
  <c r="G1045" i="1" s="1"/>
  <c r="D1044" i="1"/>
  <c r="H1044" i="1" s="1"/>
  <c r="C1044" i="1"/>
  <c r="D1043" i="1"/>
  <c r="C1043" i="1"/>
  <c r="G1043" i="1" s="1"/>
  <c r="D1042" i="1"/>
  <c r="C1042" i="1"/>
  <c r="C1041" i="1"/>
  <c r="D1040" i="1"/>
  <c r="H1040" i="1" s="1"/>
  <c r="C1040" i="1"/>
  <c r="D1039" i="1"/>
  <c r="H1039" i="1" s="1"/>
  <c r="C1039" i="1"/>
  <c r="D1038" i="1"/>
  <c r="C1038" i="1"/>
  <c r="D1037" i="1"/>
  <c r="C1037" i="1"/>
  <c r="H1036" i="1"/>
  <c r="D1036" i="1"/>
  <c r="C1036" i="1"/>
  <c r="D1035" i="1"/>
  <c r="C1035" i="1"/>
  <c r="C1034" i="1"/>
  <c r="D1033" i="1"/>
  <c r="C1033" i="1"/>
  <c r="G1033" i="1" s="1"/>
  <c r="D1032" i="1"/>
  <c r="H1032" i="1" s="1"/>
  <c r="C1032" i="1"/>
  <c r="D1031" i="1"/>
  <c r="C1031" i="1"/>
  <c r="G1031" i="1" s="1"/>
  <c r="D1030" i="1"/>
  <c r="C1030" i="1"/>
  <c r="H1029" i="1"/>
  <c r="D1029" i="1"/>
  <c r="C1029" i="1"/>
  <c r="D1028" i="1"/>
  <c r="H1028" i="1" s="1"/>
  <c r="C1028" i="1"/>
  <c r="D1027" i="1"/>
  <c r="C1027" i="1"/>
  <c r="D1026" i="1"/>
  <c r="C1026" i="1"/>
  <c r="D1025" i="1"/>
  <c r="C1025" i="1"/>
  <c r="D1024" i="1"/>
  <c r="H1024" i="1" s="1"/>
  <c r="C1024" i="1"/>
  <c r="C1023" i="1"/>
  <c r="D1022" i="1"/>
  <c r="C1022" i="1"/>
  <c r="D1021" i="1"/>
  <c r="C1021" i="1"/>
  <c r="H1020" i="1"/>
  <c r="D1020" i="1"/>
  <c r="C1020" i="1"/>
  <c r="C1019" i="1"/>
  <c r="D1018" i="1"/>
  <c r="C1018" i="1"/>
  <c r="D1017" i="1"/>
  <c r="H1017" i="1" s="1"/>
  <c r="C1017" i="1"/>
  <c r="D1016" i="1"/>
  <c r="H1016" i="1" s="1"/>
  <c r="C1016" i="1"/>
  <c r="D1015" i="1"/>
  <c r="C1015" i="1"/>
  <c r="D1014" i="1"/>
  <c r="C1014" i="1"/>
  <c r="D1013" i="1"/>
  <c r="H1013" i="1" s="1"/>
  <c r="C1013" i="1"/>
  <c r="D1012" i="1"/>
  <c r="H1012" i="1" s="1"/>
  <c r="C1012" i="1"/>
  <c r="D1011" i="1"/>
  <c r="C1011" i="1"/>
  <c r="G1011" i="1" s="1"/>
  <c r="D1010" i="1"/>
  <c r="C1010" i="1"/>
  <c r="D1009" i="1"/>
  <c r="C1009" i="1"/>
  <c r="G1009" i="1" s="1"/>
  <c r="D1008" i="1"/>
  <c r="H1008" i="1" s="1"/>
  <c r="C1008" i="1"/>
  <c r="D1007" i="1"/>
  <c r="H1007" i="1" s="1"/>
  <c r="C1007" i="1"/>
  <c r="D1006" i="1"/>
  <c r="C1006" i="1"/>
  <c r="D1005" i="1"/>
  <c r="C1005" i="1"/>
  <c r="H1004" i="1"/>
  <c r="D1004" i="1"/>
  <c r="C1004" i="1"/>
  <c r="D1003" i="1"/>
  <c r="H1003" i="1" s="1"/>
  <c r="C1003" i="1"/>
  <c r="D1002" i="1"/>
  <c r="C1002" i="1"/>
  <c r="D1001" i="1"/>
  <c r="H1001" i="1" s="1"/>
  <c r="C1001" i="1"/>
  <c r="D1000" i="1"/>
  <c r="H1000" i="1" s="1"/>
  <c r="C1000" i="1"/>
  <c r="D999" i="1"/>
  <c r="C999" i="1"/>
  <c r="D998" i="1"/>
  <c r="C998" i="1"/>
  <c r="H998" i="1" s="1"/>
  <c r="D996" i="1"/>
  <c r="C996" i="1"/>
  <c r="D995" i="1"/>
  <c r="C995" i="1"/>
  <c r="D994" i="1"/>
  <c r="C994" i="1"/>
  <c r="G993" i="1"/>
  <c r="D993" i="1"/>
  <c r="C993" i="1"/>
  <c r="H993" i="1" s="1"/>
  <c r="D992" i="1"/>
  <c r="G992" i="1" s="1"/>
  <c r="C992" i="1"/>
  <c r="D991" i="1"/>
  <c r="C991" i="1"/>
  <c r="H991" i="1" s="1"/>
  <c r="D989" i="1"/>
  <c r="C989" i="1"/>
  <c r="D988" i="1"/>
  <c r="G988" i="1" s="1"/>
  <c r="C988" i="1"/>
  <c r="D987" i="1"/>
  <c r="C987" i="1"/>
  <c r="C986" i="1"/>
  <c r="D983" i="1"/>
  <c r="C983" i="1"/>
  <c r="D982" i="1"/>
  <c r="C982" i="1"/>
  <c r="D981" i="1"/>
  <c r="G981" i="1" s="1"/>
  <c r="C981" i="1"/>
  <c r="D980" i="1"/>
  <c r="G980" i="1" s="1"/>
  <c r="C980" i="1"/>
  <c r="D979" i="1"/>
  <c r="C979" i="1"/>
  <c r="H979" i="1" s="1"/>
  <c r="D978" i="1"/>
  <c r="C978" i="1"/>
  <c r="D977" i="1"/>
  <c r="G977" i="1" s="1"/>
  <c r="C977" i="1"/>
  <c r="D976" i="1"/>
  <c r="G976" i="1" s="1"/>
  <c r="C976" i="1"/>
  <c r="D975" i="1"/>
  <c r="C975" i="1"/>
  <c r="D974" i="1"/>
  <c r="C974" i="1"/>
  <c r="G973" i="1"/>
  <c r="D973" i="1"/>
  <c r="C973" i="1"/>
  <c r="H973" i="1" s="1"/>
  <c r="D972" i="1"/>
  <c r="G972" i="1" s="1"/>
  <c r="C972" i="1"/>
  <c r="D971" i="1"/>
  <c r="C971" i="1"/>
  <c r="H971" i="1" s="1"/>
  <c r="D970" i="1"/>
  <c r="C970" i="1"/>
  <c r="H970" i="1" s="1"/>
  <c r="D969" i="1"/>
  <c r="G969" i="1" s="1"/>
  <c r="C969" i="1"/>
  <c r="D968" i="1"/>
  <c r="G968" i="1" s="1"/>
  <c r="C968" i="1"/>
  <c r="D967" i="1"/>
  <c r="C967" i="1"/>
  <c r="D966" i="1"/>
  <c r="C966" i="1"/>
  <c r="G965" i="1"/>
  <c r="D965" i="1"/>
  <c r="C965" i="1"/>
  <c r="H965" i="1" s="1"/>
  <c r="D964" i="1"/>
  <c r="G964" i="1" s="1"/>
  <c r="C964" i="1"/>
  <c r="D963" i="1"/>
  <c r="C963" i="1"/>
  <c r="H963" i="1" s="1"/>
  <c r="D962" i="1"/>
  <c r="C962" i="1"/>
  <c r="H962" i="1" s="1"/>
  <c r="D961" i="1"/>
  <c r="G961" i="1" s="1"/>
  <c r="C961" i="1"/>
  <c r="D960" i="1"/>
  <c r="G960" i="1" s="1"/>
  <c r="C960" i="1"/>
  <c r="D959" i="1"/>
  <c r="C959" i="1"/>
  <c r="D958" i="1"/>
  <c r="C958" i="1"/>
  <c r="G957" i="1"/>
  <c r="D957" i="1"/>
  <c r="C957" i="1"/>
  <c r="H957" i="1" s="1"/>
  <c r="D956" i="1"/>
  <c r="G956" i="1" s="1"/>
  <c r="C956" i="1"/>
  <c r="D955" i="1"/>
  <c r="C955" i="1"/>
  <c r="H955" i="1" s="1"/>
  <c r="D954" i="1"/>
  <c r="C954" i="1"/>
  <c r="H954" i="1" s="1"/>
  <c r="D953" i="1"/>
  <c r="G953" i="1" s="1"/>
  <c r="C953" i="1"/>
  <c r="D952" i="1"/>
  <c r="G952" i="1" s="1"/>
  <c r="C952" i="1"/>
  <c r="D951" i="1"/>
  <c r="C951" i="1"/>
  <c r="D950" i="1"/>
  <c r="C950" i="1"/>
  <c r="G949" i="1"/>
  <c r="D949" i="1"/>
  <c r="C949" i="1"/>
  <c r="H949" i="1" s="1"/>
  <c r="D948" i="1"/>
  <c r="G948" i="1" s="1"/>
  <c r="C948" i="1"/>
  <c r="D947" i="1"/>
  <c r="C947" i="1"/>
  <c r="H947" i="1" s="1"/>
  <c r="D946" i="1"/>
  <c r="C946" i="1"/>
  <c r="D945" i="1"/>
  <c r="G945" i="1" s="1"/>
  <c r="C945" i="1"/>
  <c r="H945" i="1" s="1"/>
  <c r="D944" i="1"/>
  <c r="G944" i="1" s="1"/>
  <c r="C944" i="1"/>
  <c r="D943" i="1"/>
  <c r="C943" i="1"/>
  <c r="H943" i="1" s="1"/>
  <c r="D942" i="1"/>
  <c r="C942" i="1"/>
  <c r="H942" i="1" s="1"/>
  <c r="D941" i="1"/>
  <c r="G941" i="1" s="1"/>
  <c r="C941" i="1"/>
  <c r="D940" i="1"/>
  <c r="G940" i="1" s="1"/>
  <c r="C940" i="1"/>
  <c r="D939" i="1"/>
  <c r="C939" i="1"/>
  <c r="D938" i="1"/>
  <c r="C938" i="1"/>
  <c r="H938" i="1" s="1"/>
  <c r="G937" i="1"/>
  <c r="D937" i="1"/>
  <c r="C937" i="1"/>
  <c r="H937" i="1" s="1"/>
  <c r="D936" i="1"/>
  <c r="G936" i="1" s="1"/>
  <c r="C936" i="1"/>
  <c r="D935" i="1"/>
  <c r="C935" i="1"/>
  <c r="H935" i="1" s="1"/>
  <c r="D934" i="1"/>
  <c r="C934" i="1"/>
  <c r="H934" i="1" s="1"/>
  <c r="D933" i="1"/>
  <c r="G933" i="1" s="1"/>
  <c r="C933" i="1"/>
  <c r="H933" i="1" s="1"/>
  <c r="D932" i="1"/>
  <c r="G932" i="1" s="1"/>
  <c r="C932" i="1"/>
  <c r="D931" i="1"/>
  <c r="C931" i="1"/>
  <c r="H931" i="1" s="1"/>
  <c r="D930" i="1"/>
  <c r="C930" i="1"/>
  <c r="D929" i="1"/>
  <c r="G929" i="1" s="1"/>
  <c r="C929" i="1"/>
  <c r="H929" i="1" s="1"/>
  <c r="D928" i="1"/>
  <c r="G928" i="1" s="1"/>
  <c r="C928" i="1"/>
  <c r="D927" i="1"/>
  <c r="C927" i="1"/>
  <c r="H927" i="1" s="1"/>
  <c r="D926" i="1"/>
  <c r="C926" i="1"/>
  <c r="H926" i="1" s="1"/>
  <c r="D925" i="1"/>
  <c r="G925" i="1" s="1"/>
  <c r="C925" i="1"/>
  <c r="D924" i="1"/>
  <c r="G924" i="1" s="1"/>
  <c r="C924" i="1"/>
  <c r="D923" i="1"/>
  <c r="C923" i="1"/>
  <c r="D922" i="1"/>
  <c r="C922" i="1"/>
  <c r="H922" i="1" s="1"/>
  <c r="G921" i="1"/>
  <c r="D921" i="1"/>
  <c r="C921" i="1"/>
  <c r="H921" i="1" s="1"/>
  <c r="D920" i="1"/>
  <c r="G920" i="1" s="1"/>
  <c r="C920" i="1"/>
  <c r="D919" i="1"/>
  <c r="C919" i="1"/>
  <c r="H919" i="1" s="1"/>
  <c r="D918" i="1"/>
  <c r="C918" i="1"/>
  <c r="H918" i="1" s="1"/>
  <c r="D917" i="1"/>
  <c r="G917" i="1" s="1"/>
  <c r="C917" i="1"/>
  <c r="H917" i="1" s="1"/>
  <c r="D916" i="1"/>
  <c r="G916" i="1" s="1"/>
  <c r="C916" i="1"/>
  <c r="D915" i="1"/>
  <c r="C915" i="1"/>
  <c r="H915" i="1" s="1"/>
  <c r="D914" i="1"/>
  <c r="C914" i="1"/>
  <c r="D913" i="1"/>
  <c r="G913" i="1" s="1"/>
  <c r="C913" i="1"/>
  <c r="H913" i="1" s="1"/>
  <c r="D912" i="1"/>
  <c r="G912" i="1" s="1"/>
  <c r="C912" i="1"/>
  <c r="D911" i="1"/>
  <c r="C911" i="1"/>
  <c r="H911" i="1" s="1"/>
  <c r="D910" i="1"/>
  <c r="C910" i="1"/>
  <c r="H910" i="1" s="1"/>
  <c r="D909" i="1"/>
  <c r="G909" i="1" s="1"/>
  <c r="C909" i="1"/>
  <c r="D908" i="1"/>
  <c r="G908" i="1" s="1"/>
  <c r="C908" i="1"/>
  <c r="D907" i="1"/>
  <c r="C907" i="1"/>
  <c r="D906" i="1"/>
  <c r="C906" i="1"/>
  <c r="H906" i="1" s="1"/>
  <c r="G905" i="1"/>
  <c r="D905" i="1"/>
  <c r="C905" i="1"/>
  <c r="H905" i="1" s="1"/>
  <c r="D904" i="1"/>
  <c r="G904" i="1" s="1"/>
  <c r="C904" i="1"/>
  <c r="D903" i="1"/>
  <c r="C903" i="1"/>
  <c r="H903" i="1" s="1"/>
  <c r="D902" i="1"/>
  <c r="C902" i="1"/>
  <c r="H902" i="1" s="1"/>
  <c r="D901" i="1"/>
  <c r="G901" i="1" s="1"/>
  <c r="C901" i="1"/>
  <c r="H901" i="1" s="1"/>
  <c r="D900" i="1"/>
  <c r="G900" i="1" s="1"/>
  <c r="C900" i="1"/>
  <c r="D899" i="1"/>
  <c r="C899" i="1"/>
  <c r="H899" i="1" s="1"/>
  <c r="D898" i="1"/>
  <c r="C898" i="1"/>
  <c r="D897" i="1"/>
  <c r="G897" i="1" s="1"/>
  <c r="C897" i="1"/>
  <c r="H897" i="1" s="1"/>
  <c r="D896" i="1"/>
  <c r="G896" i="1" s="1"/>
  <c r="C896" i="1"/>
  <c r="D895" i="1"/>
  <c r="C895" i="1"/>
  <c r="H895" i="1" s="1"/>
  <c r="D894" i="1"/>
  <c r="C894" i="1"/>
  <c r="H894" i="1" s="1"/>
  <c r="D893" i="1"/>
  <c r="G893" i="1" s="1"/>
  <c r="C893" i="1"/>
  <c r="D892" i="1"/>
  <c r="G892" i="1" s="1"/>
  <c r="C892" i="1"/>
  <c r="D891" i="1"/>
  <c r="C891" i="1"/>
  <c r="D890" i="1"/>
  <c r="C890" i="1"/>
  <c r="H890" i="1" s="1"/>
  <c r="G889" i="1"/>
  <c r="D889" i="1"/>
  <c r="C889" i="1"/>
  <c r="H889" i="1" s="1"/>
  <c r="D888" i="1"/>
  <c r="G888" i="1" s="1"/>
  <c r="C888" i="1"/>
  <c r="D887" i="1"/>
  <c r="C887" i="1"/>
  <c r="H887" i="1" s="1"/>
  <c r="D886" i="1"/>
  <c r="C886" i="1"/>
  <c r="H886" i="1" s="1"/>
  <c r="D885" i="1"/>
  <c r="G885" i="1" s="1"/>
  <c r="C885" i="1"/>
  <c r="H885" i="1" s="1"/>
  <c r="D884" i="1"/>
  <c r="G884" i="1" s="1"/>
  <c r="C884" i="1"/>
  <c r="D883" i="1"/>
  <c r="C883" i="1"/>
  <c r="H883" i="1" s="1"/>
  <c r="D882" i="1"/>
  <c r="C882" i="1"/>
  <c r="D881" i="1"/>
  <c r="G881" i="1" s="1"/>
  <c r="C881" i="1"/>
  <c r="H881" i="1" s="1"/>
  <c r="D880" i="1"/>
  <c r="G880" i="1" s="1"/>
  <c r="C880" i="1"/>
  <c r="D879" i="1"/>
  <c r="C879" i="1"/>
  <c r="H879" i="1" s="1"/>
  <c r="D878" i="1"/>
  <c r="C878" i="1"/>
  <c r="H878" i="1" s="1"/>
  <c r="D877" i="1"/>
  <c r="G877" i="1" s="1"/>
  <c r="C877" i="1"/>
  <c r="D876" i="1"/>
  <c r="G876" i="1" s="1"/>
  <c r="C876" i="1"/>
  <c r="D875" i="1"/>
  <c r="C875" i="1"/>
  <c r="D874" i="1"/>
  <c r="C874" i="1"/>
  <c r="H874" i="1" s="1"/>
  <c r="G873" i="1"/>
  <c r="D873" i="1"/>
  <c r="C873" i="1"/>
  <c r="H873" i="1" s="1"/>
  <c r="D872" i="1"/>
  <c r="G872" i="1" s="1"/>
  <c r="C872" i="1"/>
  <c r="D871" i="1"/>
  <c r="C871" i="1"/>
  <c r="H871" i="1" s="1"/>
  <c r="D870" i="1"/>
  <c r="C870" i="1"/>
  <c r="H870" i="1" s="1"/>
  <c r="D869" i="1"/>
  <c r="G869" i="1" s="1"/>
  <c r="C869" i="1"/>
  <c r="H869" i="1" s="1"/>
  <c r="D868" i="1"/>
  <c r="G868" i="1" s="1"/>
  <c r="C868" i="1"/>
  <c r="D867" i="1"/>
  <c r="C867" i="1"/>
  <c r="H867" i="1" s="1"/>
  <c r="D866" i="1"/>
  <c r="C866" i="1"/>
  <c r="D865" i="1"/>
  <c r="G865" i="1" s="1"/>
  <c r="C865" i="1"/>
  <c r="H865" i="1" s="1"/>
  <c r="D864" i="1"/>
  <c r="G864" i="1" s="1"/>
  <c r="C864" i="1"/>
  <c r="D863" i="1"/>
  <c r="C863" i="1"/>
  <c r="H863" i="1" s="1"/>
  <c r="D862" i="1"/>
  <c r="C862" i="1"/>
  <c r="H862" i="1" s="1"/>
  <c r="D861" i="1"/>
  <c r="G861" i="1" s="1"/>
  <c r="C861" i="1"/>
  <c r="D860" i="1"/>
  <c r="G860" i="1" s="1"/>
  <c r="C860" i="1"/>
  <c r="D859" i="1"/>
  <c r="C859" i="1"/>
  <c r="D858" i="1"/>
  <c r="C858" i="1"/>
  <c r="H858" i="1" s="1"/>
  <c r="G857" i="1"/>
  <c r="D857" i="1"/>
  <c r="C857" i="1"/>
  <c r="H857" i="1" s="1"/>
  <c r="D856" i="1"/>
  <c r="G856" i="1" s="1"/>
  <c r="C856" i="1"/>
  <c r="D855" i="1"/>
  <c r="C855" i="1"/>
  <c r="H855" i="1" s="1"/>
  <c r="D854" i="1"/>
  <c r="C854" i="1"/>
  <c r="H854" i="1" s="1"/>
  <c r="D853" i="1"/>
  <c r="G853" i="1" s="1"/>
  <c r="C853" i="1"/>
  <c r="H853" i="1" s="1"/>
  <c r="D852" i="1"/>
  <c r="G852" i="1" s="1"/>
  <c r="C852" i="1"/>
  <c r="D851" i="1"/>
  <c r="C851" i="1"/>
  <c r="H851" i="1" s="1"/>
  <c r="D850" i="1"/>
  <c r="C850" i="1"/>
  <c r="D849" i="1"/>
  <c r="G849" i="1" s="1"/>
  <c r="C849" i="1"/>
  <c r="H849" i="1" s="1"/>
  <c r="D848" i="1"/>
  <c r="G848" i="1" s="1"/>
  <c r="C848" i="1"/>
  <c r="D847" i="1"/>
  <c r="C847" i="1"/>
  <c r="H847" i="1" s="1"/>
  <c r="D846" i="1"/>
  <c r="C846" i="1"/>
  <c r="H846" i="1" s="1"/>
  <c r="D845" i="1"/>
  <c r="G845" i="1" s="1"/>
  <c r="C845" i="1"/>
  <c r="D844" i="1"/>
  <c r="G844" i="1" s="1"/>
  <c r="C844" i="1"/>
  <c r="D843" i="1"/>
  <c r="C843" i="1"/>
  <c r="D842" i="1"/>
  <c r="C842" i="1"/>
  <c r="H842" i="1" s="1"/>
  <c r="G841" i="1"/>
  <c r="D841" i="1"/>
  <c r="C841" i="1"/>
  <c r="H841" i="1" s="1"/>
  <c r="D840" i="1"/>
  <c r="G840" i="1" s="1"/>
  <c r="C840" i="1"/>
  <c r="D839" i="1"/>
  <c r="C839" i="1"/>
  <c r="H839" i="1" s="1"/>
  <c r="D838" i="1"/>
  <c r="C838" i="1"/>
  <c r="H838" i="1" s="1"/>
  <c r="D837" i="1"/>
  <c r="G837" i="1" s="1"/>
  <c r="C837" i="1"/>
  <c r="H837" i="1" s="1"/>
  <c r="D836" i="1"/>
  <c r="G836" i="1" s="1"/>
  <c r="C836" i="1"/>
  <c r="D835" i="1"/>
  <c r="C835" i="1"/>
  <c r="H835" i="1" s="1"/>
  <c r="D834" i="1"/>
  <c r="C834" i="1"/>
  <c r="D833" i="1"/>
  <c r="G833" i="1" s="1"/>
  <c r="C833" i="1"/>
  <c r="H833" i="1" s="1"/>
  <c r="D832" i="1"/>
  <c r="G832" i="1" s="1"/>
  <c r="C832" i="1"/>
  <c r="D831" i="1"/>
  <c r="C831" i="1"/>
  <c r="H831" i="1" s="1"/>
  <c r="D830" i="1"/>
  <c r="C830" i="1"/>
  <c r="H830" i="1" s="1"/>
  <c r="D829" i="1"/>
  <c r="G829" i="1" s="1"/>
  <c r="C829" i="1"/>
  <c r="D828" i="1"/>
  <c r="G828" i="1" s="1"/>
  <c r="C828" i="1"/>
  <c r="D827" i="1"/>
  <c r="C827" i="1"/>
  <c r="D826" i="1"/>
  <c r="C826" i="1"/>
  <c r="G825" i="1"/>
  <c r="D825" i="1"/>
  <c r="C825" i="1"/>
  <c r="H825" i="1" s="1"/>
  <c r="D824" i="1"/>
  <c r="G824" i="1" s="1"/>
  <c r="C824" i="1"/>
  <c r="D823" i="1"/>
  <c r="C823" i="1"/>
  <c r="H823" i="1" s="1"/>
  <c r="D822" i="1"/>
  <c r="C822" i="1"/>
  <c r="H822" i="1" s="1"/>
  <c r="D821" i="1"/>
  <c r="G821" i="1" s="1"/>
  <c r="C821" i="1"/>
  <c r="H821" i="1" s="1"/>
  <c r="D820" i="1"/>
  <c r="G820" i="1" s="1"/>
  <c r="C820" i="1"/>
  <c r="D819" i="1"/>
  <c r="C819" i="1"/>
  <c r="H819" i="1" s="1"/>
  <c r="D818" i="1"/>
  <c r="C818" i="1"/>
  <c r="D817" i="1"/>
  <c r="G817" i="1" s="1"/>
  <c r="C817" i="1"/>
  <c r="D816" i="1"/>
  <c r="G816" i="1" s="1"/>
  <c r="C816" i="1"/>
  <c r="D815" i="1"/>
  <c r="C815" i="1"/>
  <c r="D814" i="1"/>
  <c r="C814" i="1"/>
  <c r="G813" i="1"/>
  <c r="D813" i="1"/>
  <c r="C813" i="1"/>
  <c r="H813" i="1" s="1"/>
  <c r="D812" i="1"/>
  <c r="G812" i="1" s="1"/>
  <c r="C812" i="1"/>
  <c r="D811" i="1"/>
  <c r="C811" i="1"/>
  <c r="H811" i="1" s="1"/>
  <c r="D810" i="1"/>
  <c r="C810" i="1"/>
  <c r="D809" i="1"/>
  <c r="G809" i="1" s="1"/>
  <c r="C809" i="1"/>
  <c r="D808" i="1"/>
  <c r="G808" i="1" s="1"/>
  <c r="C808" i="1"/>
  <c r="D807" i="1"/>
  <c r="C807" i="1"/>
  <c r="H807" i="1" s="1"/>
  <c r="D806" i="1"/>
  <c r="C806" i="1"/>
  <c r="H806" i="1" s="1"/>
  <c r="D805" i="1"/>
  <c r="G805" i="1" s="1"/>
  <c r="C805" i="1"/>
  <c r="D804" i="1"/>
  <c r="G804" i="1" s="1"/>
  <c r="C804" i="1"/>
  <c r="D803" i="1"/>
  <c r="C803" i="1"/>
  <c r="D802" i="1"/>
  <c r="C802" i="1"/>
  <c r="H802" i="1" s="1"/>
  <c r="G801" i="1"/>
  <c r="D801" i="1"/>
  <c r="C801" i="1"/>
  <c r="H801" i="1" s="1"/>
  <c r="D800" i="1"/>
  <c r="G800" i="1" s="1"/>
  <c r="C800" i="1"/>
  <c r="D799" i="1"/>
  <c r="C799" i="1"/>
  <c r="H799" i="1" s="1"/>
  <c r="D798" i="1"/>
  <c r="C798" i="1"/>
  <c r="H798" i="1" s="1"/>
  <c r="D797" i="1"/>
  <c r="G797" i="1" s="1"/>
  <c r="C797" i="1"/>
  <c r="H797" i="1" s="1"/>
  <c r="D796" i="1"/>
  <c r="G796" i="1" s="1"/>
  <c r="C796" i="1"/>
  <c r="D795" i="1"/>
  <c r="C795" i="1"/>
  <c r="H795" i="1" s="1"/>
  <c r="D794" i="1"/>
  <c r="C794" i="1"/>
  <c r="D793" i="1"/>
  <c r="G793" i="1" s="1"/>
  <c r="C793" i="1"/>
  <c r="H793" i="1" s="1"/>
  <c r="D792" i="1"/>
  <c r="G792" i="1" s="1"/>
  <c r="C792" i="1"/>
  <c r="D791" i="1"/>
  <c r="C791" i="1"/>
  <c r="H791" i="1" s="1"/>
  <c r="D790" i="1"/>
  <c r="C790" i="1"/>
  <c r="H790" i="1" s="1"/>
  <c r="D789" i="1"/>
  <c r="G789" i="1" s="1"/>
  <c r="C789" i="1"/>
  <c r="D788" i="1"/>
  <c r="G788" i="1" s="1"/>
  <c r="C788" i="1"/>
  <c r="D787" i="1"/>
  <c r="C787" i="1"/>
  <c r="D786" i="1"/>
  <c r="C786" i="1"/>
  <c r="H786" i="1" s="1"/>
  <c r="G785" i="1"/>
  <c r="D785" i="1"/>
  <c r="C785" i="1"/>
  <c r="H785" i="1" s="1"/>
  <c r="D784" i="1"/>
  <c r="G784" i="1" s="1"/>
  <c r="C784" i="1"/>
  <c r="D783" i="1"/>
  <c r="C783" i="1"/>
  <c r="H783" i="1" s="1"/>
  <c r="D782" i="1"/>
  <c r="C782" i="1"/>
  <c r="H782" i="1" s="1"/>
  <c r="D781" i="1"/>
  <c r="G781" i="1" s="1"/>
  <c r="C781" i="1"/>
  <c r="H781" i="1" s="1"/>
  <c r="D780" i="1"/>
  <c r="G780" i="1" s="1"/>
  <c r="C780" i="1"/>
  <c r="D779" i="1"/>
  <c r="C779" i="1"/>
  <c r="H779" i="1" s="1"/>
  <c r="D778" i="1"/>
  <c r="C778" i="1"/>
  <c r="D777" i="1"/>
  <c r="G777" i="1" s="1"/>
  <c r="C777" i="1"/>
  <c r="H777" i="1" s="1"/>
  <c r="D776" i="1"/>
  <c r="G776" i="1" s="1"/>
  <c r="C776" i="1"/>
  <c r="D775" i="1"/>
  <c r="C775" i="1"/>
  <c r="H775" i="1" s="1"/>
  <c r="D774" i="1"/>
  <c r="C774" i="1"/>
  <c r="H774" i="1" s="1"/>
  <c r="D773" i="1"/>
  <c r="G773" i="1" s="1"/>
  <c r="C773" i="1"/>
  <c r="D772" i="1"/>
  <c r="G772" i="1" s="1"/>
  <c r="C772" i="1"/>
  <c r="D771" i="1"/>
  <c r="C771" i="1"/>
  <c r="D770" i="1"/>
  <c r="C770" i="1"/>
  <c r="H770" i="1" s="1"/>
  <c r="G769" i="1"/>
  <c r="D769" i="1"/>
  <c r="C769" i="1"/>
  <c r="H769" i="1" s="1"/>
  <c r="D768" i="1"/>
  <c r="G768" i="1" s="1"/>
  <c r="C768" i="1"/>
  <c r="D767" i="1"/>
  <c r="C767" i="1"/>
  <c r="H767" i="1" s="1"/>
  <c r="D766" i="1"/>
  <c r="C766" i="1"/>
  <c r="H766" i="1" s="1"/>
  <c r="D765" i="1"/>
  <c r="G765" i="1" s="1"/>
  <c r="C765" i="1"/>
  <c r="H765" i="1" s="1"/>
  <c r="D764" i="1"/>
  <c r="G764" i="1" s="1"/>
  <c r="C764" i="1"/>
  <c r="D763" i="1"/>
  <c r="C763" i="1"/>
  <c r="H763" i="1" s="1"/>
  <c r="D762" i="1"/>
  <c r="C762" i="1"/>
  <c r="H762" i="1" s="1"/>
  <c r="G761" i="1"/>
  <c r="D761" i="1"/>
  <c r="C761" i="1"/>
  <c r="H761" i="1" s="1"/>
  <c r="D760" i="1"/>
  <c r="G760" i="1" s="1"/>
  <c r="C760" i="1"/>
  <c r="D759" i="1"/>
  <c r="C759" i="1"/>
  <c r="H759" i="1" s="1"/>
  <c r="D758" i="1"/>
  <c r="C758" i="1"/>
  <c r="H758" i="1" s="1"/>
  <c r="G757" i="1"/>
  <c r="D757" i="1"/>
  <c r="C757" i="1"/>
  <c r="H757" i="1" s="1"/>
  <c r="D756" i="1"/>
  <c r="G756" i="1" s="1"/>
  <c r="C756" i="1"/>
  <c r="D755" i="1"/>
  <c r="C755" i="1"/>
  <c r="H755" i="1" s="1"/>
  <c r="D754" i="1"/>
  <c r="C754" i="1"/>
  <c r="H754" i="1" s="1"/>
  <c r="G753" i="1"/>
  <c r="D753" i="1"/>
  <c r="C753" i="1"/>
  <c r="H753" i="1" s="1"/>
  <c r="D752" i="1"/>
  <c r="G752" i="1" s="1"/>
  <c r="C752" i="1"/>
  <c r="D751" i="1"/>
  <c r="C751" i="1"/>
  <c r="H751" i="1" s="1"/>
  <c r="D750" i="1"/>
  <c r="C750" i="1"/>
  <c r="H750" i="1" s="1"/>
  <c r="D749" i="1"/>
  <c r="G749" i="1" s="1"/>
  <c r="C749" i="1"/>
  <c r="D748" i="1"/>
  <c r="G748" i="1" s="1"/>
  <c r="C748" i="1"/>
  <c r="D747" i="1"/>
  <c r="C747" i="1"/>
  <c r="D746" i="1"/>
  <c r="C746" i="1"/>
  <c r="D745" i="1"/>
  <c r="G745" i="1" s="1"/>
  <c r="C745" i="1"/>
  <c r="H745" i="1" s="1"/>
  <c r="D744" i="1"/>
  <c r="G744" i="1" s="1"/>
  <c r="C744" i="1"/>
  <c r="D743" i="1"/>
  <c r="C743" i="1"/>
  <c r="H743" i="1" s="1"/>
  <c r="D742" i="1"/>
  <c r="C742" i="1"/>
  <c r="D741" i="1"/>
  <c r="G741" i="1" s="1"/>
  <c r="C741" i="1"/>
  <c r="D740" i="1"/>
  <c r="G740" i="1" s="1"/>
  <c r="C740" i="1"/>
  <c r="D739" i="1"/>
  <c r="C739" i="1"/>
  <c r="D738" i="1"/>
  <c r="C738" i="1"/>
  <c r="G737" i="1"/>
  <c r="D737" i="1"/>
  <c r="C737" i="1"/>
  <c r="H737" i="1" s="1"/>
  <c r="D736" i="1"/>
  <c r="G736" i="1" s="1"/>
  <c r="C736" i="1"/>
  <c r="D735" i="1"/>
  <c r="C735" i="1"/>
  <c r="H735" i="1" s="1"/>
  <c r="D734" i="1"/>
  <c r="C734" i="1"/>
  <c r="D733" i="1"/>
  <c r="G733" i="1" s="1"/>
  <c r="C733" i="1"/>
  <c r="D732" i="1"/>
  <c r="G732" i="1" s="1"/>
  <c r="C732" i="1"/>
  <c r="D731" i="1"/>
  <c r="C731" i="1"/>
  <c r="H731" i="1" s="1"/>
  <c r="D730" i="1"/>
  <c r="C730" i="1"/>
  <c r="D729" i="1"/>
  <c r="G729" i="1" s="1"/>
  <c r="C729" i="1"/>
  <c r="D728" i="1"/>
  <c r="G728" i="1" s="1"/>
  <c r="C728" i="1"/>
  <c r="D727" i="1"/>
  <c r="C727" i="1"/>
  <c r="D726" i="1"/>
  <c r="C726" i="1"/>
  <c r="H726" i="1" s="1"/>
  <c r="G725" i="1"/>
  <c r="D725" i="1"/>
  <c r="C725" i="1"/>
  <c r="D724" i="1"/>
  <c r="G724" i="1" s="1"/>
  <c r="C724" i="1"/>
  <c r="D723" i="1"/>
  <c r="C723" i="1"/>
  <c r="D722" i="1"/>
  <c r="C722" i="1"/>
  <c r="H722" i="1" s="1"/>
  <c r="G721" i="1"/>
  <c r="D721" i="1"/>
  <c r="C721" i="1"/>
  <c r="H721" i="1" s="1"/>
  <c r="D720" i="1"/>
  <c r="G720" i="1" s="1"/>
  <c r="C720" i="1"/>
  <c r="D719" i="1"/>
  <c r="C719" i="1"/>
  <c r="H719" i="1" s="1"/>
  <c r="D718" i="1"/>
  <c r="C718" i="1"/>
  <c r="H718" i="1" s="1"/>
  <c r="G717" i="1"/>
  <c r="D717" i="1"/>
  <c r="C717" i="1"/>
  <c r="H717" i="1" s="1"/>
  <c r="D716" i="1"/>
  <c r="G716" i="1" s="1"/>
  <c r="C716" i="1"/>
  <c r="D715" i="1"/>
  <c r="C715" i="1"/>
  <c r="H715" i="1" s="1"/>
  <c r="D714" i="1"/>
  <c r="C714" i="1"/>
  <c r="D713" i="1"/>
  <c r="G713" i="1" s="1"/>
  <c r="C713" i="1"/>
  <c r="D712" i="1"/>
  <c r="G712" i="1" s="1"/>
  <c r="C712" i="1"/>
  <c r="D711" i="1"/>
  <c r="C711" i="1"/>
  <c r="H711" i="1" s="1"/>
  <c r="D710" i="1"/>
  <c r="C710" i="1"/>
  <c r="D709" i="1"/>
  <c r="G709" i="1" s="1"/>
  <c r="C709" i="1"/>
  <c r="D708" i="1"/>
  <c r="G708" i="1" s="1"/>
  <c r="C708" i="1"/>
  <c r="D707" i="1"/>
  <c r="C707" i="1"/>
  <c r="H707" i="1" s="1"/>
  <c r="D706" i="1"/>
  <c r="C706" i="1"/>
  <c r="G705" i="1"/>
  <c r="D705" i="1"/>
  <c r="C705" i="1"/>
  <c r="D704" i="1"/>
  <c r="H704" i="1" s="1"/>
  <c r="C704" i="1"/>
  <c r="D703" i="1"/>
  <c r="G703" i="1" s="1"/>
  <c r="C703" i="1"/>
  <c r="D702" i="1"/>
  <c r="G702" i="1" s="1"/>
  <c r="C702" i="1"/>
  <c r="D701" i="1"/>
  <c r="G701" i="1" s="1"/>
  <c r="C701" i="1"/>
  <c r="D700" i="1"/>
  <c r="G700" i="1" s="1"/>
  <c r="C700" i="1"/>
  <c r="D699" i="1"/>
  <c r="G699" i="1" s="1"/>
  <c r="C699" i="1"/>
  <c r="D698" i="1"/>
  <c r="G698" i="1" s="1"/>
  <c r="C698" i="1"/>
  <c r="D697" i="1"/>
  <c r="G697" i="1" s="1"/>
  <c r="C697" i="1"/>
  <c r="D696" i="1"/>
  <c r="G696" i="1" s="1"/>
  <c r="C696" i="1"/>
  <c r="D695" i="1"/>
  <c r="G695" i="1" s="1"/>
  <c r="C695" i="1"/>
  <c r="D694" i="1"/>
  <c r="G694" i="1" s="1"/>
  <c r="C694" i="1"/>
  <c r="D693" i="1"/>
  <c r="G693" i="1" s="1"/>
  <c r="C693" i="1"/>
  <c r="D692" i="1"/>
  <c r="G692" i="1" s="1"/>
  <c r="C692" i="1"/>
  <c r="D691" i="1"/>
  <c r="H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G666" i="1"/>
  <c r="D666" i="1"/>
  <c r="H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D658" i="1"/>
  <c r="H658" i="1" s="1"/>
  <c r="C658" i="1"/>
  <c r="H657" i="1"/>
  <c r="D657" i="1"/>
  <c r="G657" i="1" s="1"/>
  <c r="C657" i="1"/>
  <c r="H656" i="1"/>
  <c r="D656" i="1"/>
  <c r="G656" i="1" s="1"/>
  <c r="C656" i="1"/>
  <c r="H655" i="1"/>
  <c r="D655" i="1"/>
  <c r="G655" i="1" s="1"/>
  <c r="C655" i="1"/>
  <c r="H654" i="1"/>
  <c r="G654" i="1"/>
  <c r="D654" i="1"/>
  <c r="C654" i="1"/>
  <c r="H653" i="1"/>
  <c r="G653" i="1"/>
  <c r="D653" i="1"/>
  <c r="C653" i="1"/>
  <c r="D652" i="1"/>
  <c r="H652" i="1" s="1"/>
  <c r="C652" i="1"/>
  <c r="D651" i="1"/>
  <c r="H651" i="1" s="1"/>
  <c r="C651" i="1"/>
  <c r="D650" i="1"/>
  <c r="H650" i="1" s="1"/>
  <c r="C650" i="1"/>
  <c r="G649" i="1"/>
  <c r="D649" i="1"/>
  <c r="H649" i="1" s="1"/>
  <c r="C649" i="1"/>
  <c r="H648" i="1"/>
  <c r="D648" i="1"/>
  <c r="G648" i="1" s="1"/>
  <c r="C648" i="1"/>
  <c r="H647" i="1"/>
  <c r="G647" i="1"/>
  <c r="D647" i="1"/>
  <c r="C647" i="1"/>
  <c r="D646" i="1"/>
  <c r="H646" i="1" s="1"/>
  <c r="C646" i="1"/>
  <c r="G644" i="1"/>
  <c r="D644" i="1"/>
  <c r="H644" i="1" s="1"/>
  <c r="C644" i="1"/>
  <c r="D643" i="1"/>
  <c r="H643" i="1" s="1"/>
  <c r="C643" i="1"/>
  <c r="G642" i="1"/>
  <c r="D642" i="1"/>
  <c r="H642" i="1" s="1"/>
  <c r="C642" i="1"/>
  <c r="G641" i="1"/>
  <c r="D641" i="1"/>
  <c r="H641" i="1" s="1"/>
  <c r="C641" i="1"/>
  <c r="C638" i="1"/>
  <c r="C637" i="1"/>
  <c r="H632" i="1"/>
  <c r="G632" i="1"/>
  <c r="D632" i="1"/>
  <c r="C632" i="1"/>
  <c r="H631" i="1"/>
  <c r="G631" i="1"/>
  <c r="D631" i="1"/>
  <c r="C631" i="1"/>
  <c r="H628" i="1"/>
  <c r="G628" i="1"/>
  <c r="D628" i="1"/>
  <c r="C628" i="1"/>
  <c r="H627" i="1"/>
  <c r="G627" i="1"/>
  <c r="D627" i="1"/>
  <c r="C627" i="1"/>
  <c r="H626" i="1"/>
  <c r="G626" i="1"/>
  <c r="D626" i="1"/>
  <c r="C626" i="1"/>
  <c r="D625" i="1"/>
  <c r="H625" i="1" s="1"/>
  <c r="C625" i="1"/>
  <c r="D624" i="1"/>
  <c r="H624" i="1" s="1"/>
  <c r="C624" i="1"/>
  <c r="D623" i="1"/>
  <c r="H623" i="1" s="1"/>
  <c r="C623" i="1"/>
  <c r="D622" i="1"/>
  <c r="H622" i="1" s="1"/>
  <c r="C622" i="1"/>
  <c r="D621" i="1"/>
  <c r="H621" i="1" s="1"/>
  <c r="C621" i="1"/>
  <c r="D620" i="1"/>
  <c r="H620" i="1" s="1"/>
  <c r="C620" i="1"/>
  <c r="C619" i="1"/>
  <c r="D618" i="1"/>
  <c r="H618" i="1" s="1"/>
  <c r="C618" i="1"/>
  <c r="D617" i="1"/>
  <c r="H617" i="1" s="1"/>
  <c r="C617" i="1"/>
  <c r="D616" i="1"/>
  <c r="H616" i="1" s="1"/>
  <c r="C616" i="1"/>
  <c r="D615" i="1"/>
  <c r="H615" i="1" s="1"/>
  <c r="C615" i="1"/>
  <c r="D614" i="1"/>
  <c r="H614" i="1" s="1"/>
  <c r="C614" i="1"/>
  <c r="D613" i="1"/>
  <c r="G613" i="1" s="1"/>
  <c r="C613" i="1"/>
  <c r="D612" i="1"/>
  <c r="H612" i="1" s="1"/>
  <c r="C612" i="1"/>
  <c r="D611" i="1"/>
  <c r="H611" i="1" s="1"/>
  <c r="C611" i="1"/>
  <c r="H610" i="1"/>
  <c r="G610" i="1"/>
  <c r="D610" i="1"/>
  <c r="C610" i="1"/>
  <c r="H609" i="1"/>
  <c r="G609" i="1"/>
  <c r="D609" i="1"/>
  <c r="C609" i="1"/>
  <c r="H608" i="1"/>
  <c r="G608" i="1"/>
  <c r="D608" i="1"/>
  <c r="C608" i="1"/>
  <c r="H607" i="1"/>
  <c r="G607" i="1"/>
  <c r="D607" i="1"/>
  <c r="C607" i="1"/>
  <c r="C606" i="1"/>
  <c r="H605" i="1"/>
  <c r="D605" i="1"/>
  <c r="G605" i="1" s="1"/>
  <c r="C605" i="1"/>
  <c r="H604" i="1"/>
  <c r="D604" i="1"/>
  <c r="G604" i="1" s="1"/>
  <c r="C604" i="1"/>
  <c r="H603" i="1"/>
  <c r="D603" i="1"/>
  <c r="G603" i="1" s="1"/>
  <c r="C603" i="1"/>
  <c r="H602" i="1"/>
  <c r="D602" i="1"/>
  <c r="G602" i="1" s="1"/>
  <c r="C602" i="1"/>
  <c r="H601" i="1"/>
  <c r="D601" i="1"/>
  <c r="G601" i="1" s="1"/>
  <c r="C601" i="1"/>
  <c r="D600" i="1"/>
  <c r="H600" i="1" s="1"/>
  <c r="C600" i="1"/>
  <c r="D599" i="1"/>
  <c r="H599" i="1" s="1"/>
  <c r="C599" i="1"/>
  <c r="H598" i="1"/>
  <c r="G598" i="1"/>
  <c r="D598" i="1"/>
  <c r="C598" i="1"/>
  <c r="H597" i="1"/>
  <c r="G597" i="1"/>
  <c r="D597" i="1"/>
  <c r="C597" i="1"/>
  <c r="D596" i="1"/>
  <c r="H596" i="1" s="1"/>
  <c r="C596" i="1"/>
  <c r="D595" i="1"/>
  <c r="H595" i="1" s="1"/>
  <c r="C595" i="1"/>
  <c r="D594" i="1"/>
  <c r="H594" i="1" s="1"/>
  <c r="C594" i="1"/>
  <c r="D593" i="1"/>
  <c r="H593" i="1" s="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D583" i="1"/>
  <c r="G583" i="1" s="1"/>
  <c r="C583" i="1"/>
  <c r="H582" i="1"/>
  <c r="G582" i="1"/>
  <c r="D582" i="1"/>
  <c r="C582" i="1"/>
  <c r="H581" i="1"/>
  <c r="G581" i="1"/>
  <c r="D581" i="1"/>
  <c r="C581" i="1"/>
  <c r="H580" i="1"/>
  <c r="G580" i="1"/>
  <c r="D580" i="1"/>
  <c r="C580" i="1"/>
  <c r="H579" i="1"/>
  <c r="G579" i="1"/>
  <c r="D579" i="1"/>
  <c r="C579" i="1"/>
  <c r="H578" i="1"/>
  <c r="D578" i="1"/>
  <c r="G578" i="1" s="1"/>
  <c r="C578" i="1"/>
  <c r="H577" i="1"/>
  <c r="G577" i="1"/>
  <c r="D577" i="1"/>
  <c r="C577" i="1"/>
  <c r="H576" i="1"/>
  <c r="G576" i="1"/>
  <c r="D576" i="1"/>
  <c r="C576" i="1"/>
  <c r="H575" i="1"/>
  <c r="G575" i="1"/>
  <c r="D575" i="1"/>
  <c r="C575"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H560" i="1"/>
  <c r="G560" i="1"/>
  <c r="D560" i="1"/>
  <c r="C560" i="1"/>
  <c r="H559" i="1"/>
  <c r="G559" i="1"/>
  <c r="D559" i="1"/>
  <c r="C559" i="1"/>
  <c r="H558" i="1"/>
  <c r="G558" i="1"/>
  <c r="D558" i="1"/>
  <c r="C558"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G536" i="1" s="1"/>
  <c r="C536" i="1"/>
  <c r="D535" i="1"/>
  <c r="H535" i="1" s="1"/>
  <c r="C535" i="1"/>
  <c r="D534" i="1"/>
  <c r="G534" i="1" s="1"/>
  <c r="C534" i="1"/>
  <c r="D533" i="1"/>
  <c r="G533" i="1" s="1"/>
  <c r="C533" i="1"/>
  <c r="D532" i="1"/>
  <c r="G532" i="1" s="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C523" i="1"/>
  <c r="D521" i="1"/>
  <c r="H521" i="1" s="1"/>
  <c r="C521" i="1"/>
  <c r="D520" i="1"/>
  <c r="H520" i="1" s="1"/>
  <c r="C520" i="1"/>
  <c r="D519" i="1"/>
  <c r="H519" i="1" s="1"/>
  <c r="C519" i="1"/>
  <c r="D518" i="1"/>
  <c r="H518" i="1" s="1"/>
  <c r="C518" i="1"/>
  <c r="D517" i="1"/>
  <c r="H517" i="1" s="1"/>
  <c r="C517" i="1"/>
  <c r="D516" i="1"/>
  <c r="H516" i="1" s="1"/>
  <c r="C516" i="1"/>
  <c r="D515" i="1"/>
  <c r="H515" i="1" s="1"/>
  <c r="C515" i="1"/>
  <c r="H514" i="1"/>
  <c r="G514" i="1"/>
  <c r="D514" i="1"/>
  <c r="C514" i="1"/>
  <c r="H513" i="1"/>
  <c r="G513" i="1"/>
  <c r="D513" i="1"/>
  <c r="C513" i="1"/>
  <c r="D512" i="1"/>
  <c r="H512" i="1" s="1"/>
  <c r="C512" i="1"/>
  <c r="H511" i="1"/>
  <c r="G511" i="1"/>
  <c r="D511" i="1"/>
  <c r="C511" i="1"/>
  <c r="C510" i="1"/>
  <c r="C509" i="1"/>
  <c r="D508" i="1"/>
  <c r="G508" i="1" s="1"/>
  <c r="C508" i="1"/>
  <c r="D507" i="1"/>
  <c r="H507" i="1" s="1"/>
  <c r="C507" i="1"/>
  <c r="D506" i="1"/>
  <c r="H506" i="1" s="1"/>
  <c r="C506" i="1"/>
  <c r="D505" i="1"/>
  <c r="G505" i="1" s="1"/>
  <c r="C505" i="1"/>
  <c r="D504" i="1"/>
  <c r="H504" i="1" s="1"/>
  <c r="C504" i="1"/>
  <c r="D503" i="1"/>
  <c r="G503" i="1" s="1"/>
  <c r="C503" i="1"/>
  <c r="D502" i="1"/>
  <c r="H502" i="1" s="1"/>
  <c r="C502" i="1"/>
  <c r="D501" i="1"/>
  <c r="G501" i="1" s="1"/>
  <c r="C501" i="1"/>
  <c r="H500" i="1"/>
  <c r="D500" i="1"/>
  <c r="G500" i="1" s="1"/>
  <c r="C500" i="1"/>
  <c r="H499" i="1"/>
  <c r="G499" i="1"/>
  <c r="D499" i="1"/>
  <c r="C499" i="1"/>
  <c r="H498" i="1"/>
  <c r="G498" i="1"/>
  <c r="D498" i="1"/>
  <c r="C498" i="1"/>
  <c r="H497" i="1"/>
  <c r="G497" i="1"/>
  <c r="D497" i="1"/>
  <c r="C497" i="1"/>
  <c r="H496" i="1"/>
  <c r="G496" i="1"/>
  <c r="D496" i="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H483" i="1"/>
  <c r="G483" i="1"/>
  <c r="D483" i="1"/>
  <c r="C483" i="1"/>
  <c r="H482" i="1"/>
  <c r="G482" i="1"/>
  <c r="D482" i="1"/>
  <c r="C482" i="1"/>
  <c r="H481" i="1"/>
  <c r="G481" i="1"/>
  <c r="D481" i="1"/>
  <c r="C481" i="1"/>
  <c r="H480" i="1"/>
  <c r="G480" i="1"/>
  <c r="D480" i="1"/>
  <c r="C480" i="1"/>
  <c r="H479" i="1"/>
  <c r="G479" i="1"/>
  <c r="D479" i="1"/>
  <c r="C479" i="1"/>
  <c r="H477" i="1"/>
  <c r="D477" i="1"/>
  <c r="G477" i="1" s="1"/>
  <c r="C477" i="1"/>
  <c r="H476" i="1"/>
  <c r="G476" i="1"/>
  <c r="D476" i="1"/>
  <c r="C476" i="1"/>
  <c r="H475" i="1"/>
  <c r="G475" i="1"/>
  <c r="D475" i="1"/>
  <c r="C475" i="1"/>
  <c r="H474" i="1"/>
  <c r="D474" i="1"/>
  <c r="G474" i="1" s="1"/>
  <c r="C474" i="1"/>
  <c r="H473" i="1"/>
  <c r="D473" i="1"/>
  <c r="G473" i="1" s="1"/>
  <c r="C473" i="1"/>
  <c r="C472" i="1"/>
  <c r="D471" i="1"/>
  <c r="H471" i="1" s="1"/>
  <c r="C471" i="1"/>
  <c r="D470" i="1"/>
  <c r="H470" i="1" s="1"/>
  <c r="C470" i="1"/>
  <c r="D469" i="1"/>
  <c r="H469" i="1" s="1"/>
  <c r="C469" i="1"/>
  <c r="D468" i="1"/>
  <c r="H468" i="1" s="1"/>
  <c r="C468" i="1"/>
  <c r="D467" i="1"/>
  <c r="H467" i="1" s="1"/>
  <c r="C467" i="1"/>
  <c r="C466" i="1"/>
  <c r="D465" i="1"/>
  <c r="H465" i="1" s="1"/>
  <c r="C465" i="1"/>
  <c r="D464" i="1"/>
  <c r="H464" i="1" s="1"/>
  <c r="C464" i="1"/>
  <c r="D463" i="1"/>
  <c r="H463" i="1" s="1"/>
  <c r="C463" i="1"/>
  <c r="D462" i="1"/>
  <c r="H462" i="1" s="1"/>
  <c r="C462" i="1"/>
  <c r="H461" i="1"/>
  <c r="G461" i="1"/>
  <c r="D461" i="1"/>
  <c r="C461" i="1"/>
  <c r="H460" i="1"/>
  <c r="G460" i="1"/>
  <c r="D460" i="1"/>
  <c r="C460" i="1"/>
  <c r="D459" i="1"/>
  <c r="H459" i="1" s="1"/>
  <c r="C459" i="1"/>
  <c r="D458" i="1"/>
  <c r="H458" i="1" s="1"/>
  <c r="C458" i="1"/>
  <c r="D457" i="1"/>
  <c r="H457" i="1" s="1"/>
  <c r="C457" i="1"/>
  <c r="D456" i="1"/>
  <c r="H456" i="1" s="1"/>
  <c r="C456" i="1"/>
  <c r="D455" i="1"/>
  <c r="H455" i="1" s="1"/>
  <c r="C455" i="1"/>
  <c r="D454" i="1"/>
  <c r="H454" i="1" s="1"/>
  <c r="C454" i="1"/>
  <c r="D452" i="1"/>
  <c r="H452" i="1" s="1"/>
  <c r="C452" i="1"/>
  <c r="D451" i="1"/>
  <c r="H451" i="1" s="1"/>
  <c r="C451" i="1"/>
  <c r="D450" i="1"/>
  <c r="H450" i="1" s="1"/>
  <c r="C450" i="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H440" i="1"/>
  <c r="G440" i="1"/>
  <c r="D440" i="1"/>
  <c r="C440" i="1"/>
  <c r="H439" i="1"/>
  <c r="G439" i="1"/>
  <c r="D439" i="1"/>
  <c r="C439" i="1"/>
  <c r="H438" i="1"/>
  <c r="G438" i="1"/>
  <c r="D438" i="1"/>
  <c r="C438" i="1"/>
  <c r="H437" i="1"/>
  <c r="G437" i="1"/>
  <c r="D437" i="1"/>
  <c r="C437" i="1"/>
  <c r="H436" i="1"/>
  <c r="G436" i="1"/>
  <c r="D436" i="1"/>
  <c r="C436" i="1"/>
  <c r="D435" i="1"/>
  <c r="H435" i="1" s="1"/>
  <c r="C435" i="1"/>
  <c r="D434" i="1"/>
  <c r="H434" i="1" s="1"/>
  <c r="C434" i="1"/>
  <c r="D433" i="1"/>
  <c r="H433" i="1" s="1"/>
  <c r="C433" i="1"/>
  <c r="D432" i="1"/>
  <c r="H432" i="1" s="1"/>
  <c r="C432" i="1"/>
  <c r="D431" i="1"/>
  <c r="H431" i="1" s="1"/>
  <c r="C431" i="1"/>
  <c r="D430" i="1"/>
  <c r="H430" i="1" s="1"/>
  <c r="C430"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C421" i="1"/>
  <c r="G420" i="1"/>
  <c r="D420" i="1"/>
  <c r="H420" i="1" s="1"/>
  <c r="C420" i="1"/>
  <c r="H419" i="1"/>
  <c r="G419" i="1"/>
  <c r="D419" i="1"/>
  <c r="C419" i="1"/>
  <c r="H418" i="1"/>
  <c r="G418" i="1"/>
  <c r="D418" i="1"/>
  <c r="C418" i="1"/>
  <c r="H417" i="1"/>
  <c r="G417" i="1"/>
  <c r="D417" i="1"/>
  <c r="C417" i="1"/>
  <c r="H416" i="1"/>
  <c r="G416" i="1"/>
  <c r="D416" i="1"/>
  <c r="C416" i="1"/>
  <c r="D413" i="1"/>
  <c r="H413" i="1" s="1"/>
  <c r="C413" i="1"/>
  <c r="C412" i="1"/>
  <c r="D411" i="1"/>
  <c r="H411" i="1" s="1"/>
  <c r="C411" i="1"/>
  <c r="D406" i="1"/>
  <c r="H406" i="1" s="1"/>
  <c r="C406" i="1"/>
  <c r="D405" i="1"/>
  <c r="H405" i="1" s="1"/>
  <c r="C405" i="1"/>
  <c r="D404" i="1"/>
  <c r="H404" i="1" s="1"/>
  <c r="C404" i="1"/>
  <c r="H401" i="1"/>
  <c r="G401" i="1"/>
  <c r="D401" i="1"/>
  <c r="C401" i="1"/>
  <c r="H400" i="1"/>
  <c r="G400" i="1"/>
  <c r="D400" i="1"/>
  <c r="C400" i="1"/>
  <c r="H399" i="1"/>
  <c r="G399" i="1"/>
  <c r="D399" i="1"/>
  <c r="C399" i="1"/>
  <c r="D398" i="1"/>
  <c r="H398" i="1" s="1"/>
  <c r="C398" i="1"/>
  <c r="D397" i="1"/>
  <c r="H397" i="1" s="1"/>
  <c r="C397" i="1"/>
  <c r="D396" i="1"/>
  <c r="H396" i="1" s="1"/>
  <c r="C396" i="1"/>
  <c r="D395" i="1"/>
  <c r="H395" i="1" s="1"/>
  <c r="C395" i="1"/>
  <c r="D394" i="1"/>
  <c r="H394" i="1" s="1"/>
  <c r="C394" i="1"/>
  <c r="D393" i="1"/>
  <c r="H393" i="1" s="1"/>
  <c r="C393" i="1"/>
  <c r="D392" i="1"/>
  <c r="H392" i="1" s="1"/>
  <c r="C392" i="1"/>
  <c r="C391" i="1"/>
  <c r="D390" i="1"/>
  <c r="H390" i="1" s="1"/>
  <c r="C390" i="1"/>
  <c r="D389" i="1"/>
  <c r="H389" i="1" s="1"/>
  <c r="C389" i="1"/>
  <c r="D388" i="1"/>
  <c r="H388" i="1" s="1"/>
  <c r="C388" i="1"/>
  <c r="D387" i="1"/>
  <c r="H387" i="1" s="1"/>
  <c r="C387" i="1"/>
  <c r="D386" i="1"/>
  <c r="H386" i="1" s="1"/>
  <c r="C386" i="1"/>
  <c r="D385" i="1"/>
  <c r="G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G365" i="1"/>
  <c r="D365" i="1"/>
  <c r="H365" i="1" s="1"/>
  <c r="C365" i="1"/>
  <c r="D364" i="1"/>
  <c r="G364" i="1" s="1"/>
  <c r="C364" i="1"/>
  <c r="G363" i="1"/>
  <c r="D363" i="1"/>
  <c r="H363" i="1" s="1"/>
  <c r="C363" i="1"/>
  <c r="G362" i="1"/>
  <c r="D362" i="1"/>
  <c r="H362" i="1" s="1"/>
  <c r="C362" i="1"/>
  <c r="G361" i="1"/>
  <c r="D361" i="1"/>
  <c r="H361" i="1" s="1"/>
  <c r="C361" i="1"/>
  <c r="H360" i="1"/>
  <c r="G360" i="1"/>
  <c r="D360" i="1"/>
  <c r="C360" i="1"/>
  <c r="C359" i="1"/>
  <c r="C358" i="1"/>
  <c r="H357" i="1"/>
  <c r="D357" i="1"/>
  <c r="G357" i="1" s="1"/>
  <c r="C357" i="1"/>
  <c r="H356" i="1"/>
  <c r="D356" i="1"/>
  <c r="G356" i="1" s="1"/>
  <c r="C356" i="1"/>
  <c r="H355" i="1"/>
  <c r="G355" i="1"/>
  <c r="D355" i="1"/>
  <c r="C355" i="1"/>
  <c r="H354" i="1"/>
  <c r="D354" i="1"/>
  <c r="G354" i="1" s="1"/>
  <c r="C354" i="1"/>
  <c r="H353" i="1"/>
  <c r="D353" i="1"/>
  <c r="G353" i="1" s="1"/>
  <c r="C353" i="1"/>
  <c r="H352" i="1"/>
  <c r="G352" i="1"/>
  <c r="D352" i="1"/>
  <c r="C352" i="1"/>
  <c r="D351" i="1"/>
  <c r="G351" i="1" s="1"/>
  <c r="C351" i="1"/>
  <c r="H350" i="1"/>
  <c r="D350" i="1"/>
  <c r="G350" i="1" s="1"/>
  <c r="C350" i="1"/>
  <c r="H349" i="1"/>
  <c r="D349" i="1"/>
  <c r="G349" i="1" s="1"/>
  <c r="C349" i="1"/>
  <c r="H348" i="1"/>
  <c r="D348" i="1"/>
  <c r="G348" i="1" s="1"/>
  <c r="C348" i="1"/>
  <c r="D347" i="1"/>
  <c r="G347" i="1" s="1"/>
  <c r="C347" i="1"/>
  <c r="H344" i="1"/>
  <c r="D344" i="1"/>
  <c r="G344" i="1" s="1"/>
  <c r="C344" i="1"/>
  <c r="H343" i="1"/>
  <c r="D343" i="1"/>
  <c r="G343" i="1" s="1"/>
  <c r="C343" i="1"/>
  <c r="G342" i="1"/>
  <c r="D342" i="1"/>
  <c r="H342" i="1" s="1"/>
  <c r="C342" i="1"/>
  <c r="H341" i="1"/>
  <c r="G341" i="1"/>
  <c r="D341" i="1"/>
  <c r="C341" i="1"/>
  <c r="C340" i="1"/>
  <c r="C339" i="1"/>
  <c r="D338" i="1"/>
  <c r="H338" i="1" s="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D325" i="1"/>
  <c r="H325" i="1" s="1"/>
  <c r="C325" i="1"/>
  <c r="H324" i="1"/>
  <c r="G324" i="1"/>
  <c r="D324" i="1"/>
  <c r="C324" i="1"/>
  <c r="H323" i="1"/>
  <c r="G323" i="1"/>
  <c r="D323" i="1"/>
  <c r="C323" i="1"/>
  <c r="H322" i="1"/>
  <c r="G322" i="1"/>
  <c r="D322" i="1"/>
  <c r="C322" i="1"/>
  <c r="H321" i="1"/>
  <c r="G321" i="1"/>
  <c r="D321" i="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G307" i="1" s="1"/>
  <c r="C307" i="1"/>
  <c r="C306" i="1"/>
  <c r="H305" i="1"/>
  <c r="D305" i="1"/>
  <c r="G305" i="1" s="1"/>
  <c r="C305" i="1"/>
  <c r="H304" i="1"/>
  <c r="D304" i="1"/>
  <c r="G304" i="1" s="1"/>
  <c r="C304" i="1"/>
  <c r="H303" i="1"/>
  <c r="G303" i="1"/>
  <c r="D303" i="1"/>
  <c r="C303" i="1"/>
  <c r="H302" i="1"/>
  <c r="G302" i="1"/>
  <c r="D302" i="1"/>
  <c r="C302" i="1"/>
  <c r="D301" i="1"/>
  <c r="H301" i="1" s="1"/>
  <c r="C301" i="1"/>
  <c r="H300" i="1"/>
  <c r="G300" i="1"/>
  <c r="D300" i="1"/>
  <c r="C300" i="1"/>
  <c r="D299" i="1"/>
  <c r="G299" i="1" s="1"/>
  <c r="C299" i="1"/>
  <c r="G298" i="1"/>
  <c r="D298" i="1"/>
  <c r="H298" i="1" s="1"/>
  <c r="C298" i="1"/>
  <c r="H297" i="1"/>
  <c r="G297" i="1"/>
  <c r="D297" i="1"/>
  <c r="C297" i="1"/>
  <c r="H296" i="1"/>
  <c r="D296" i="1"/>
  <c r="G296" i="1" s="1"/>
  <c r="C296" i="1"/>
  <c r="D295" i="1"/>
  <c r="G295" i="1" s="1"/>
  <c r="C295" i="1"/>
  <c r="D292" i="1"/>
  <c r="H292" i="1" s="1"/>
  <c r="C292" i="1"/>
  <c r="D291" i="1"/>
  <c r="G291" i="1" s="1"/>
  <c r="C291" i="1"/>
  <c r="D290" i="1"/>
  <c r="G290" i="1" s="1"/>
  <c r="C290" i="1"/>
  <c r="D289" i="1"/>
  <c r="H289" i="1" s="1"/>
  <c r="C289" i="1"/>
  <c r="D288" i="1"/>
  <c r="H288" i="1" s="1"/>
  <c r="C288" i="1"/>
  <c r="D284" i="1"/>
  <c r="H284" i="1" s="1"/>
  <c r="C284" i="1"/>
  <c r="D283" i="1"/>
  <c r="H283" i="1" s="1"/>
  <c r="C283" i="1"/>
  <c r="D282" i="1"/>
  <c r="H282" i="1" s="1"/>
  <c r="C282" i="1"/>
  <c r="D281" i="1"/>
  <c r="H281" i="1" s="1"/>
  <c r="C281" i="1"/>
  <c r="D280" i="1"/>
  <c r="H280" i="1" s="1"/>
  <c r="C280" i="1"/>
  <c r="H279" i="1"/>
  <c r="G279" i="1"/>
  <c r="D279" i="1"/>
  <c r="C279" i="1"/>
  <c r="H278" i="1"/>
  <c r="G278" i="1"/>
  <c r="D278" i="1"/>
  <c r="C278" i="1"/>
  <c r="G277" i="1"/>
  <c r="D277" i="1"/>
  <c r="H277" i="1" s="1"/>
  <c r="C277" i="1"/>
  <c r="G276" i="1"/>
  <c r="D276" i="1"/>
  <c r="H276" i="1" s="1"/>
  <c r="C276" i="1"/>
  <c r="D275" i="1"/>
  <c r="H275" i="1" s="1"/>
  <c r="C275" i="1"/>
  <c r="G274" i="1"/>
  <c r="D274" i="1"/>
  <c r="H274" i="1" s="1"/>
  <c r="C274" i="1"/>
  <c r="G273" i="1"/>
  <c r="D273" i="1"/>
  <c r="H273" i="1" s="1"/>
  <c r="C273" i="1"/>
  <c r="G272" i="1"/>
  <c r="D272" i="1"/>
  <c r="H272" i="1" s="1"/>
  <c r="C272" i="1"/>
  <c r="G271" i="1"/>
  <c r="D271" i="1"/>
  <c r="H271" i="1" s="1"/>
  <c r="C271" i="1"/>
  <c r="G270" i="1"/>
  <c r="D270" i="1"/>
  <c r="H270" i="1" s="1"/>
  <c r="C270" i="1"/>
  <c r="D269" i="1"/>
  <c r="H269" i="1" s="1"/>
  <c r="C269" i="1"/>
  <c r="H268" i="1"/>
  <c r="G268" i="1"/>
  <c r="D268" i="1"/>
  <c r="C268" i="1"/>
  <c r="G267" i="1"/>
  <c r="D267" i="1"/>
  <c r="H267" i="1" s="1"/>
  <c r="C267" i="1"/>
  <c r="G266" i="1"/>
  <c r="D266" i="1"/>
  <c r="H266" i="1" s="1"/>
  <c r="C266" i="1"/>
  <c r="G265" i="1"/>
  <c r="D265" i="1"/>
  <c r="H265" i="1" s="1"/>
  <c r="C265" i="1"/>
  <c r="G264" i="1"/>
  <c r="D264" i="1"/>
  <c r="H264" i="1" s="1"/>
  <c r="C264" i="1"/>
  <c r="G263" i="1"/>
  <c r="D263" i="1"/>
  <c r="H263" i="1" s="1"/>
  <c r="C263" i="1"/>
  <c r="G262" i="1"/>
  <c r="D262" i="1"/>
  <c r="H262" i="1" s="1"/>
  <c r="C262" i="1"/>
  <c r="G261" i="1"/>
  <c r="D261" i="1"/>
  <c r="H261" i="1" s="1"/>
  <c r="C261" i="1"/>
  <c r="G260" i="1"/>
  <c r="D260" i="1"/>
  <c r="H260" i="1" s="1"/>
  <c r="C260" i="1"/>
  <c r="H258" i="1"/>
  <c r="D258" i="1"/>
  <c r="G258" i="1" s="1"/>
  <c r="C258" i="1"/>
  <c r="H257" i="1"/>
  <c r="D257" i="1"/>
  <c r="G257" i="1" s="1"/>
  <c r="C257" i="1"/>
  <c r="H256" i="1"/>
  <c r="D256" i="1"/>
  <c r="G256" i="1" s="1"/>
  <c r="C256" i="1"/>
  <c r="D255" i="1"/>
  <c r="H255" i="1" s="1"/>
  <c r="C255" i="1"/>
  <c r="H254" i="1"/>
  <c r="D254" i="1"/>
  <c r="G254" i="1" s="1"/>
  <c r="C254" i="1"/>
  <c r="H253" i="1"/>
  <c r="G253" i="1"/>
  <c r="D253" i="1"/>
  <c r="C253" i="1"/>
  <c r="D252" i="1"/>
  <c r="H252" i="1" s="1"/>
  <c r="C252" i="1"/>
  <c r="D251" i="1"/>
  <c r="H251" i="1" s="1"/>
  <c r="C251" i="1"/>
  <c r="D250" i="1"/>
  <c r="H250" i="1" s="1"/>
  <c r="C250" i="1"/>
  <c r="C249" i="1"/>
  <c r="C248" i="1"/>
  <c r="D247" i="1"/>
  <c r="H247" i="1" s="1"/>
  <c r="C247" i="1"/>
  <c r="D246" i="1"/>
  <c r="H246" i="1" s="1"/>
  <c r="C246" i="1"/>
  <c r="D245" i="1"/>
  <c r="H245" i="1" s="1"/>
  <c r="C245" i="1"/>
  <c r="D244" i="1"/>
  <c r="H244" i="1" s="1"/>
  <c r="C244" i="1"/>
  <c r="C243" i="1"/>
  <c r="D242" i="1"/>
  <c r="H242" i="1" s="1"/>
  <c r="C242" i="1"/>
  <c r="D241" i="1"/>
  <c r="H241" i="1" s="1"/>
  <c r="C241" i="1"/>
  <c r="D240" i="1"/>
  <c r="H240" i="1" s="1"/>
  <c r="C240" i="1"/>
  <c r="H239" i="1"/>
  <c r="G239" i="1"/>
  <c r="D239" i="1"/>
  <c r="C239" i="1"/>
  <c r="G238" i="1"/>
  <c r="D238" i="1"/>
  <c r="H238" i="1" s="1"/>
  <c r="C238" i="1"/>
  <c r="D237" i="1"/>
  <c r="G237" i="1" s="1"/>
  <c r="C237" i="1"/>
  <c r="D236" i="1"/>
  <c r="G236" i="1" s="1"/>
  <c r="C236" i="1"/>
  <c r="H235" i="1"/>
  <c r="G235" i="1"/>
  <c r="D235" i="1"/>
  <c r="C235" i="1"/>
  <c r="D234" i="1"/>
  <c r="G234" i="1" s="1"/>
  <c r="C234" i="1"/>
  <c r="D233" i="1"/>
  <c r="G233" i="1" s="1"/>
  <c r="C233" i="1"/>
  <c r="D232" i="1"/>
  <c r="G232" i="1" s="1"/>
  <c r="C232" i="1"/>
  <c r="H231" i="1"/>
  <c r="G231" i="1"/>
  <c r="D231" i="1"/>
  <c r="C231" i="1"/>
  <c r="D230" i="1"/>
  <c r="H230" i="1" s="1"/>
  <c r="C230" i="1"/>
  <c r="H229" i="1"/>
  <c r="G229" i="1"/>
  <c r="D229" i="1"/>
  <c r="C229" i="1"/>
  <c r="H228" i="1"/>
  <c r="G228" i="1"/>
  <c r="D228" i="1"/>
  <c r="C228" i="1"/>
  <c r="D227" i="1"/>
  <c r="H227" i="1" s="1"/>
  <c r="C227" i="1"/>
  <c r="D226" i="1"/>
  <c r="H226" i="1" s="1"/>
  <c r="C226" i="1"/>
  <c r="D225" i="1"/>
  <c r="H225" i="1" s="1"/>
  <c r="C225" i="1"/>
  <c r="H224" i="1"/>
  <c r="D224" i="1"/>
  <c r="G224" i="1" s="1"/>
  <c r="C224" i="1"/>
  <c r="G223" i="1"/>
  <c r="D223" i="1"/>
  <c r="H223" i="1" s="1"/>
  <c r="C223" i="1"/>
  <c r="H222" i="1"/>
  <c r="G222" i="1"/>
  <c r="D222" i="1"/>
  <c r="C222" i="1"/>
  <c r="H221" i="1"/>
  <c r="G221" i="1"/>
  <c r="D221" i="1"/>
  <c r="C221" i="1"/>
  <c r="H219" i="1"/>
  <c r="D219" i="1"/>
  <c r="G219" i="1" s="1"/>
  <c r="C219" i="1"/>
  <c r="H218" i="1"/>
  <c r="D218" i="1"/>
  <c r="G218" i="1" s="1"/>
  <c r="C218" i="1"/>
  <c r="G217" i="1"/>
  <c r="D217" i="1"/>
  <c r="H217" i="1" s="1"/>
  <c r="C217" i="1"/>
  <c r="G216" i="1"/>
  <c r="D216" i="1"/>
  <c r="H216" i="1" s="1"/>
  <c r="C216" i="1"/>
  <c r="C215" i="1"/>
  <c r="H214" i="1"/>
  <c r="D214" i="1"/>
  <c r="G214" i="1" s="1"/>
  <c r="C214" i="1"/>
  <c r="D213" i="1"/>
  <c r="H213" i="1" s="1"/>
  <c r="C213" i="1"/>
  <c r="D212" i="1"/>
  <c r="H212" i="1" s="1"/>
  <c r="C212" i="1"/>
  <c r="C211" i="1"/>
  <c r="D210" i="1"/>
  <c r="H210" i="1" s="1"/>
  <c r="C210" i="1"/>
  <c r="D209" i="1"/>
  <c r="H209" i="1" s="1"/>
  <c r="C209" i="1"/>
  <c r="D208" i="1"/>
  <c r="H208" i="1" s="1"/>
  <c r="C208" i="1"/>
  <c r="D207" i="1"/>
  <c r="G207" i="1" s="1"/>
  <c r="C207" i="1"/>
  <c r="D206" i="1"/>
  <c r="G206" i="1" s="1"/>
  <c r="C206" i="1"/>
  <c r="D205" i="1"/>
  <c r="G205" i="1" s="1"/>
  <c r="C205" i="1"/>
  <c r="D204" i="1"/>
  <c r="G204" i="1" s="1"/>
  <c r="C204" i="1"/>
  <c r="D203" i="1"/>
  <c r="G203" i="1" s="1"/>
  <c r="C203" i="1"/>
  <c r="G202" i="1"/>
  <c r="D202" i="1"/>
  <c r="H202" i="1" s="1"/>
  <c r="C202" i="1"/>
  <c r="H201" i="1"/>
  <c r="G201" i="1"/>
  <c r="D201" i="1"/>
  <c r="C201" i="1"/>
  <c r="H200" i="1"/>
  <c r="G200" i="1"/>
  <c r="D200" i="1"/>
  <c r="C200" i="1"/>
  <c r="D199" i="1"/>
  <c r="H199" i="1" s="1"/>
  <c r="C199" i="1"/>
  <c r="D198" i="1"/>
  <c r="H198" i="1" s="1"/>
  <c r="C198" i="1"/>
  <c r="D197" i="1"/>
  <c r="H197" i="1" s="1"/>
  <c r="C197" i="1"/>
  <c r="H196" i="1"/>
  <c r="G196" i="1"/>
  <c r="D196" i="1"/>
  <c r="C196" i="1"/>
  <c r="H195" i="1"/>
  <c r="G195" i="1"/>
  <c r="D195" i="1"/>
  <c r="C195" i="1"/>
  <c r="H194" i="1"/>
  <c r="G194" i="1"/>
  <c r="D194" i="1"/>
  <c r="C194" i="1"/>
  <c r="D193" i="1"/>
  <c r="G193" i="1" s="1"/>
  <c r="C193" i="1"/>
  <c r="H191" i="1"/>
  <c r="D191" i="1"/>
  <c r="G191" i="1" s="1"/>
  <c r="C191" i="1"/>
  <c r="H190" i="1"/>
  <c r="G190" i="1"/>
  <c r="D190" i="1"/>
  <c r="C190" i="1"/>
  <c r="D189" i="1"/>
  <c r="H189" i="1" s="1"/>
  <c r="C189" i="1"/>
  <c r="D188" i="1"/>
  <c r="H188" i="1" s="1"/>
  <c r="C188" i="1"/>
  <c r="D187" i="1"/>
  <c r="H187" i="1" s="1"/>
  <c r="C187" i="1"/>
  <c r="G186" i="1"/>
  <c r="D186" i="1"/>
  <c r="H186" i="1" s="1"/>
  <c r="C186" i="1"/>
  <c r="H185" i="1"/>
  <c r="D185" i="1"/>
  <c r="G185" i="1" s="1"/>
  <c r="C185" i="1"/>
  <c r="D184" i="1"/>
  <c r="H184" i="1" s="1"/>
  <c r="C184" i="1"/>
  <c r="H183" i="1"/>
  <c r="D183" i="1"/>
  <c r="G183" i="1" s="1"/>
  <c r="C183" i="1"/>
  <c r="D182" i="1"/>
  <c r="H182" i="1" s="1"/>
  <c r="C182" i="1"/>
  <c r="H181" i="1"/>
  <c r="D181" i="1"/>
  <c r="G181" i="1" s="1"/>
  <c r="C181" i="1"/>
  <c r="H180" i="1"/>
  <c r="D180" i="1"/>
  <c r="G180" i="1" s="1"/>
  <c r="C180" i="1"/>
  <c r="H179" i="1"/>
  <c r="G179" i="1"/>
  <c r="D179" i="1"/>
  <c r="C179" i="1"/>
  <c r="D178" i="1"/>
  <c r="H178" i="1" s="1"/>
  <c r="C178" i="1"/>
  <c r="H177" i="1"/>
  <c r="G177" i="1"/>
  <c r="D177" i="1"/>
  <c r="C177" i="1"/>
  <c r="D176" i="1"/>
  <c r="H176" i="1" s="1"/>
  <c r="C176" i="1"/>
  <c r="D175" i="1"/>
  <c r="H175" i="1" s="1"/>
  <c r="C175" i="1"/>
  <c r="H174" i="1"/>
  <c r="D174" i="1"/>
  <c r="G174" i="1" s="1"/>
  <c r="C174" i="1"/>
  <c r="D173" i="1"/>
  <c r="G173" i="1" s="1"/>
  <c r="C173" i="1"/>
  <c r="D172" i="1"/>
  <c r="H172" i="1" s="1"/>
  <c r="C172" i="1"/>
  <c r="H171" i="1"/>
  <c r="D171" i="1"/>
  <c r="G171" i="1" s="1"/>
  <c r="C171" i="1"/>
  <c r="G170" i="1"/>
  <c r="D170" i="1"/>
  <c r="H170" i="1" s="1"/>
  <c r="C170" i="1"/>
  <c r="H169" i="1"/>
  <c r="D169" i="1"/>
  <c r="G169" i="1" s="1"/>
  <c r="C169" i="1"/>
  <c r="D168" i="1"/>
  <c r="H168" i="1" s="1"/>
  <c r="C168" i="1"/>
  <c r="H167" i="1"/>
  <c r="D167" i="1"/>
  <c r="G167" i="1" s="1"/>
  <c r="C167" i="1"/>
  <c r="G166" i="1"/>
  <c r="D166" i="1"/>
  <c r="H166" i="1" s="1"/>
  <c r="C166" i="1"/>
  <c r="C165" i="1"/>
  <c r="H164" i="1"/>
  <c r="D164" i="1"/>
  <c r="G164" i="1" s="1"/>
  <c r="C164" i="1"/>
  <c r="H163" i="1"/>
  <c r="D163" i="1"/>
  <c r="G163" i="1" s="1"/>
  <c r="C163" i="1"/>
  <c r="D162" i="1"/>
  <c r="H162" i="1" s="1"/>
  <c r="C162" i="1"/>
  <c r="D161" i="1"/>
  <c r="G161" i="1" s="1"/>
  <c r="C161" i="1"/>
  <c r="D160" i="1"/>
  <c r="G160" i="1" s="1"/>
  <c r="C160" i="1"/>
  <c r="D158" i="1"/>
  <c r="G158" i="1" s="1"/>
  <c r="C158" i="1"/>
  <c r="D157" i="1"/>
  <c r="G157" i="1" s="1"/>
  <c r="C157" i="1"/>
  <c r="D156" i="1"/>
  <c r="G156" i="1" s="1"/>
  <c r="C156" i="1"/>
  <c r="D155" i="1"/>
  <c r="G155" i="1" s="1"/>
  <c r="C155" i="1"/>
  <c r="D154" i="1"/>
  <c r="H154" i="1" s="1"/>
  <c r="C154" i="1"/>
  <c r="D153" i="1"/>
  <c r="H153" i="1" s="1"/>
  <c r="C153" i="1"/>
  <c r="H152" i="1"/>
  <c r="G152" i="1"/>
  <c r="D152" i="1"/>
  <c r="C152" i="1"/>
  <c r="H151" i="1"/>
  <c r="G151" i="1"/>
  <c r="D151" i="1"/>
  <c r="C151" i="1"/>
  <c r="D150" i="1"/>
  <c r="H150" i="1" s="1"/>
  <c r="C150" i="1"/>
  <c r="D149" i="1"/>
  <c r="H149" i="1" s="1"/>
  <c r="C149" i="1"/>
  <c r="D146" i="1"/>
  <c r="H146" i="1" s="1"/>
  <c r="C146" i="1"/>
  <c r="D145" i="1"/>
  <c r="H145" i="1" s="1"/>
  <c r="C145" i="1"/>
  <c r="D144" i="1"/>
  <c r="H144" i="1" s="1"/>
  <c r="C144" i="1"/>
  <c r="G143" i="1"/>
  <c r="D143" i="1"/>
  <c r="H143" i="1" s="1"/>
  <c r="C143" i="1"/>
  <c r="H142" i="1"/>
  <c r="G142" i="1"/>
  <c r="D142" i="1"/>
  <c r="C142" i="1"/>
  <c r="G141" i="1"/>
  <c r="D141" i="1"/>
  <c r="H141" i="1" s="1"/>
  <c r="C141" i="1"/>
  <c r="D140" i="1"/>
  <c r="H140" i="1" s="1"/>
  <c r="C140" i="1"/>
  <c r="D139" i="1"/>
  <c r="H139" i="1" s="1"/>
  <c r="C139" i="1"/>
  <c r="D138" i="1"/>
  <c r="H138" i="1" s="1"/>
  <c r="C138" i="1"/>
  <c r="G137" i="1"/>
  <c r="D137" i="1"/>
  <c r="H137" i="1" s="1"/>
  <c r="C137" i="1"/>
  <c r="C136" i="1"/>
  <c r="C135" i="1"/>
  <c r="D134" i="1"/>
  <c r="H134" i="1" s="1"/>
  <c r="C134" i="1"/>
  <c r="D133" i="1"/>
  <c r="G133" i="1" s="1"/>
  <c r="C133" i="1"/>
  <c r="H132" i="1"/>
  <c r="G132" i="1"/>
  <c r="D132" i="1"/>
  <c r="C132" i="1"/>
  <c r="H131" i="1"/>
  <c r="G131" i="1"/>
  <c r="D131" i="1"/>
  <c r="C131" i="1"/>
  <c r="H130" i="1"/>
  <c r="D130" i="1"/>
  <c r="G130" i="1" s="1"/>
  <c r="C130" i="1"/>
  <c r="H129" i="1"/>
  <c r="G129" i="1"/>
  <c r="D129" i="1"/>
  <c r="C129" i="1"/>
  <c r="H128" i="1"/>
  <c r="G128" i="1"/>
  <c r="D128" i="1"/>
  <c r="C128" i="1"/>
  <c r="D127" i="1"/>
  <c r="H127" i="1" s="1"/>
  <c r="C127" i="1"/>
  <c r="D126" i="1"/>
  <c r="H126" i="1" s="1"/>
  <c r="C126" i="1"/>
  <c r="H125" i="1"/>
  <c r="D125" i="1"/>
  <c r="G125" i="1" s="1"/>
  <c r="C125" i="1"/>
  <c r="D124" i="1"/>
  <c r="G124" i="1" s="1"/>
  <c r="C124" i="1"/>
  <c r="D123" i="1"/>
  <c r="H123" i="1" s="1"/>
  <c r="C123" i="1"/>
  <c r="D122" i="1"/>
  <c r="H122" i="1" s="1"/>
  <c r="C122" i="1"/>
  <c r="D121" i="1"/>
  <c r="H121" i="1" s="1"/>
  <c r="C121" i="1"/>
  <c r="D119" i="1"/>
  <c r="G119" i="1" s="1"/>
  <c r="C119" i="1"/>
  <c r="D118" i="1"/>
  <c r="G118" i="1" s="1"/>
  <c r="C118" i="1"/>
  <c r="D117" i="1"/>
  <c r="H117" i="1" s="1"/>
  <c r="C117" i="1"/>
  <c r="D116" i="1"/>
  <c r="G116" i="1" s="1"/>
  <c r="C116" i="1"/>
  <c r="D115" i="1"/>
  <c r="G115" i="1" s="1"/>
  <c r="C115" i="1"/>
  <c r="D114" i="1"/>
  <c r="G114" i="1" s="1"/>
  <c r="C114" i="1"/>
  <c r="D113" i="1"/>
  <c r="G113" i="1" s="1"/>
  <c r="C113" i="1"/>
  <c r="D112" i="1"/>
  <c r="H112" i="1" s="1"/>
  <c r="C112" i="1"/>
  <c r="D111" i="1"/>
  <c r="G111" i="1" s="1"/>
  <c r="C111" i="1"/>
  <c r="G110" i="1"/>
  <c r="D110" i="1"/>
  <c r="H110" i="1" s="1"/>
  <c r="C110" i="1"/>
  <c r="D109" i="1"/>
  <c r="H109" i="1" s="1"/>
  <c r="C109" i="1"/>
  <c r="C108" i="1"/>
  <c r="G107" i="1"/>
  <c r="D107" i="1"/>
  <c r="H107" i="1" s="1"/>
  <c r="C107" i="1"/>
  <c r="H106" i="1"/>
  <c r="D106" i="1"/>
  <c r="G106" i="1" s="1"/>
  <c r="C106" i="1"/>
  <c r="H105" i="1"/>
  <c r="D105" i="1"/>
  <c r="G105" i="1" s="1"/>
  <c r="C105" i="1"/>
  <c r="D104" i="1"/>
  <c r="H104" i="1" s="1"/>
  <c r="C104" i="1"/>
  <c r="D103" i="1"/>
  <c r="H103" i="1" s="1"/>
  <c r="C103" i="1"/>
  <c r="D101" i="1"/>
  <c r="G101" i="1" s="1"/>
  <c r="C101" i="1"/>
  <c r="H100" i="1"/>
  <c r="G100" i="1"/>
  <c r="D100" i="1"/>
  <c r="C100" i="1"/>
  <c r="D99" i="1"/>
  <c r="G99" i="1" s="1"/>
  <c r="C99" i="1"/>
  <c r="H98" i="1"/>
  <c r="G98" i="1"/>
  <c r="D98" i="1"/>
  <c r="C98" i="1"/>
  <c r="H97" i="1"/>
  <c r="G97" i="1"/>
  <c r="D97" i="1"/>
  <c r="C97" i="1"/>
  <c r="D96" i="1"/>
  <c r="H96" i="1" s="1"/>
  <c r="C96" i="1"/>
  <c r="D95" i="1"/>
  <c r="G95" i="1" s="1"/>
  <c r="C95" i="1"/>
  <c r="D94" i="1"/>
  <c r="H94" i="1" s="1"/>
  <c r="C94" i="1"/>
  <c r="D93" i="1"/>
  <c r="H93" i="1" s="1"/>
  <c r="C93" i="1"/>
  <c r="D92" i="1"/>
  <c r="G92" i="1" s="1"/>
  <c r="C92" i="1"/>
  <c r="D91" i="1"/>
  <c r="G91" i="1" s="1"/>
  <c r="C91" i="1"/>
  <c r="H90" i="1"/>
  <c r="G90" i="1"/>
  <c r="D90" i="1"/>
  <c r="C90" i="1"/>
  <c r="G89" i="1"/>
  <c r="D89" i="1"/>
  <c r="H89" i="1" s="1"/>
  <c r="C89" i="1"/>
  <c r="D88" i="1"/>
  <c r="G88" i="1" s="1"/>
  <c r="C88" i="1"/>
  <c r="D87" i="1"/>
  <c r="H87" i="1" s="1"/>
  <c r="C87" i="1"/>
  <c r="D86" i="1"/>
  <c r="G86" i="1" s="1"/>
  <c r="C86" i="1"/>
  <c r="D85" i="1"/>
  <c r="G85" i="1" s="1"/>
  <c r="C85" i="1"/>
  <c r="D84" i="1"/>
  <c r="G84" i="1" s="1"/>
  <c r="C84" i="1"/>
  <c r="D83" i="1"/>
  <c r="G83" i="1" s="1"/>
  <c r="C83" i="1"/>
  <c r="D82" i="1"/>
  <c r="G82" i="1" s="1"/>
  <c r="C82" i="1"/>
  <c r="D81" i="1"/>
  <c r="G81" i="1" s="1"/>
  <c r="C81" i="1"/>
  <c r="D80" i="1"/>
  <c r="G80" i="1" s="1"/>
  <c r="C80" i="1"/>
  <c r="C79" i="1"/>
  <c r="C78" i="1"/>
  <c r="D77" i="1"/>
  <c r="H77" i="1" s="1"/>
  <c r="C77" i="1"/>
  <c r="H76" i="1"/>
  <c r="D76" i="1"/>
  <c r="G76" i="1" s="1"/>
  <c r="C76" i="1"/>
  <c r="D75" i="1"/>
  <c r="H75" i="1" s="1"/>
  <c r="C75" i="1"/>
  <c r="H74" i="1"/>
  <c r="D74" i="1"/>
  <c r="G74" i="1" s="1"/>
  <c r="C74" i="1"/>
  <c r="D73" i="1"/>
  <c r="G73" i="1" s="1"/>
  <c r="C73" i="1"/>
  <c r="H72" i="1"/>
  <c r="G72" i="1"/>
  <c r="D72" i="1"/>
  <c r="C72" i="1"/>
  <c r="D71" i="1"/>
  <c r="H71" i="1" s="1"/>
  <c r="C71" i="1"/>
  <c r="D70" i="1"/>
  <c r="H70" i="1" s="1"/>
  <c r="C70" i="1"/>
  <c r="D69" i="1"/>
  <c r="H69" i="1" s="1"/>
  <c r="C69" i="1"/>
  <c r="H68" i="1"/>
  <c r="G68" i="1"/>
  <c r="D68" i="1"/>
  <c r="C68" i="1"/>
  <c r="H67" i="1"/>
  <c r="G67" i="1"/>
  <c r="D67" i="1"/>
  <c r="C67" i="1"/>
  <c r="D66" i="1"/>
  <c r="H66" i="1" s="1"/>
  <c r="C66" i="1"/>
  <c r="D65" i="1"/>
  <c r="H65" i="1" s="1"/>
  <c r="C65" i="1"/>
  <c r="C64" i="1"/>
  <c r="D63" i="1"/>
  <c r="H63" i="1" s="1"/>
  <c r="C63" i="1"/>
  <c r="D62" i="1"/>
  <c r="H62" i="1" s="1"/>
  <c r="C62" i="1"/>
  <c r="C61" i="1"/>
  <c r="D60" i="1"/>
  <c r="H60" i="1" s="1"/>
  <c r="C60" i="1"/>
  <c r="D59" i="1"/>
  <c r="H59" i="1" s="1"/>
  <c r="C59" i="1"/>
  <c r="C58" i="1"/>
  <c r="H57" i="1"/>
  <c r="G57" i="1"/>
  <c r="D57" i="1"/>
  <c r="C57" i="1"/>
  <c r="D56" i="1"/>
  <c r="H56" i="1" s="1"/>
  <c r="C56" i="1"/>
  <c r="C55" i="1"/>
  <c r="D54" i="1"/>
  <c r="H54" i="1" s="1"/>
  <c r="C54" i="1"/>
  <c r="D53" i="1"/>
  <c r="H53" i="1" s="1"/>
  <c r="C53" i="1"/>
  <c r="D52" i="1"/>
  <c r="H52" i="1" s="1"/>
  <c r="C52" i="1"/>
  <c r="D51" i="1"/>
  <c r="H51" i="1" s="1"/>
  <c r="C51" i="1"/>
  <c r="D50" i="1"/>
  <c r="H50" i="1" s="1"/>
  <c r="C50" i="1"/>
  <c r="D49" i="1"/>
  <c r="H49" i="1" s="1"/>
  <c r="C49" i="1"/>
  <c r="G48" i="1"/>
  <c r="D48" i="1"/>
  <c r="H48" i="1" s="1"/>
  <c r="C48" i="1"/>
  <c r="C47" i="1"/>
  <c r="H45" i="1"/>
  <c r="D45" i="1"/>
  <c r="G45" i="1" s="1"/>
  <c r="C45" i="1"/>
  <c r="H44" i="1"/>
  <c r="D44" i="1"/>
  <c r="G44" i="1" s="1"/>
  <c r="C44" i="1"/>
  <c r="H43" i="1"/>
  <c r="D43" i="1"/>
  <c r="G43" i="1" s="1"/>
  <c r="C43" i="1"/>
  <c r="D42" i="1"/>
  <c r="H42" i="1" s="1"/>
  <c r="C42" i="1"/>
  <c r="D41" i="1"/>
  <c r="H41" i="1" s="1"/>
  <c r="C41" i="1"/>
  <c r="D39" i="1"/>
  <c r="H39" i="1" s="1"/>
  <c r="C39" i="1"/>
  <c r="D38" i="1"/>
  <c r="H38" i="1" s="1"/>
  <c r="C38" i="1"/>
  <c r="D37" i="1"/>
  <c r="H37" i="1" s="1"/>
  <c r="C37" i="1"/>
  <c r="D36" i="1"/>
  <c r="H36" i="1" s="1"/>
  <c r="C36" i="1"/>
  <c r="D35" i="1"/>
  <c r="G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D24" i="1"/>
  <c r="H24" i="1" s="1"/>
  <c r="C24" i="1"/>
  <c r="D23" i="1"/>
  <c r="H23" i="1" s="1"/>
  <c r="C23" i="1"/>
  <c r="D22" i="1"/>
  <c r="G22" i="1" s="1"/>
  <c r="C22" i="1"/>
  <c r="D21" i="1"/>
  <c r="H21" i="1" s="1"/>
  <c r="C21" i="1"/>
  <c r="D20" i="1"/>
  <c r="H20" i="1" s="1"/>
  <c r="C20" i="1"/>
  <c r="D19" i="1"/>
  <c r="H19" i="1" s="1"/>
  <c r="C19" i="1"/>
  <c r="D18" i="1"/>
  <c r="H18" i="1" s="1"/>
  <c r="C18" i="1"/>
  <c r="D17" i="1"/>
  <c r="G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G7" i="1" s="1"/>
  <c r="C7" i="1"/>
  <c r="D6" i="1"/>
  <c r="H6" i="1" s="1"/>
  <c r="C6" i="1"/>
  <c r="D5" i="1"/>
  <c r="H5" i="1" s="1"/>
  <c r="C5" i="1"/>
  <c r="C4" i="1"/>
  <c r="H981" i="1" l="1"/>
  <c r="H983" i="1"/>
  <c r="H978" i="1"/>
  <c r="H977" i="1"/>
  <c r="H982" i="1"/>
  <c r="H951" i="1"/>
  <c r="H953" i="1"/>
  <c r="H958" i="1"/>
  <c r="H967" i="1"/>
  <c r="H969" i="1"/>
  <c r="H974" i="1"/>
  <c r="H950" i="1"/>
  <c r="H959" i="1"/>
  <c r="H961" i="1"/>
  <c r="H966" i="1"/>
  <c r="H975" i="1"/>
  <c r="B266" i="9"/>
  <c r="E97" i="9"/>
  <c r="B97" i="9" s="1"/>
  <c r="E133" i="9"/>
  <c r="B133" i="9" s="1"/>
  <c r="E137" i="9"/>
  <c r="B137" i="9" s="1"/>
  <c r="F232" i="9"/>
  <c r="B232" i="9" s="1"/>
  <c r="F238" i="9"/>
  <c r="B238" i="9"/>
  <c r="H829" i="1"/>
  <c r="H834" i="1"/>
  <c r="H843" i="1"/>
  <c r="H845" i="1"/>
  <c r="H850" i="1"/>
  <c r="H859" i="1"/>
  <c r="H861" i="1"/>
  <c r="H866" i="1"/>
  <c r="H875" i="1"/>
  <c r="H877" i="1"/>
  <c r="H882" i="1"/>
  <c r="H891" i="1"/>
  <c r="H893" i="1"/>
  <c r="H898" i="1"/>
  <c r="H907" i="1"/>
  <c r="H909" i="1"/>
  <c r="H914" i="1"/>
  <c r="H923" i="1"/>
  <c r="H925" i="1"/>
  <c r="H930" i="1"/>
  <c r="H939" i="1"/>
  <c r="H941" i="1"/>
  <c r="H946" i="1"/>
  <c r="E77" i="9"/>
  <c r="B77" i="9" s="1"/>
  <c r="E92" i="9"/>
  <c r="B92" i="9" s="1"/>
  <c r="E96" i="9"/>
  <c r="B96" i="9" s="1"/>
  <c r="E105" i="9"/>
  <c r="B105" i="9" s="1"/>
  <c r="E128" i="9"/>
  <c r="B128" i="9" s="1"/>
  <c r="E141" i="9"/>
  <c r="B141" i="9" s="1"/>
  <c r="F230" i="9"/>
  <c r="B230" i="9" s="1"/>
  <c r="F236" i="9"/>
  <c r="B236" i="9" s="1"/>
  <c r="F252" i="9"/>
  <c r="B252" i="9" s="1"/>
  <c r="H826" i="1"/>
  <c r="H818" i="1"/>
  <c r="H817" i="1"/>
  <c r="H815" i="1"/>
  <c r="H814" i="1"/>
  <c r="H810" i="1"/>
  <c r="H771" i="1"/>
  <c r="H773" i="1"/>
  <c r="H778" i="1"/>
  <c r="H787" i="1"/>
  <c r="H789" i="1"/>
  <c r="H794" i="1"/>
  <c r="H803" i="1"/>
  <c r="H805" i="1"/>
  <c r="E64" i="9"/>
  <c r="B64" i="9" s="1"/>
  <c r="H738" i="1"/>
  <c r="H747" i="1"/>
  <c r="H749" i="1"/>
  <c r="H742" i="1"/>
  <c r="H739" i="1"/>
  <c r="H741" i="1"/>
  <c r="H746" i="1"/>
  <c r="H727" i="1"/>
  <c r="H729" i="1"/>
  <c r="H734" i="1"/>
  <c r="H733" i="1"/>
  <c r="E53" i="9"/>
  <c r="B53" i="9" s="1"/>
  <c r="H723" i="1"/>
  <c r="H725" i="1"/>
  <c r="H730" i="1"/>
  <c r="H713" i="1"/>
  <c r="H706" i="1"/>
  <c r="H692" i="1"/>
  <c r="H693" i="1"/>
  <c r="H694" i="1"/>
  <c r="H695" i="1"/>
  <c r="H696" i="1"/>
  <c r="H697" i="1"/>
  <c r="H698" i="1"/>
  <c r="H699" i="1"/>
  <c r="H700" i="1"/>
  <c r="H701" i="1"/>
  <c r="H702" i="1"/>
  <c r="H703" i="1"/>
  <c r="G704" i="1"/>
  <c r="G650" i="1"/>
  <c r="G651" i="1"/>
  <c r="G652" i="1"/>
  <c r="J1455" i="1"/>
  <c r="H1456" i="1"/>
  <c r="J1456" i="1"/>
  <c r="G1456" i="1"/>
  <c r="G1242" i="1"/>
  <c r="E245" i="5"/>
  <c r="D1222" i="1" s="1"/>
  <c r="G1222" i="1" s="1"/>
  <c r="D1227" i="1"/>
  <c r="G1227" i="1" s="1"/>
  <c r="H1230" i="1"/>
  <c r="H1229" i="1"/>
  <c r="G1580" i="1"/>
  <c r="G1579" i="1"/>
  <c r="G1576" i="1"/>
  <c r="I36" i="3"/>
  <c r="H1541" i="1"/>
  <c r="G1524" i="1"/>
  <c r="G1511" i="1"/>
  <c r="H1511" i="1"/>
  <c r="G1508" i="1"/>
  <c r="G1490" i="1"/>
  <c r="G1506" i="1"/>
  <c r="G1488" i="1"/>
  <c r="G1504" i="1"/>
  <c r="H1485" i="1"/>
  <c r="G1484" i="1"/>
  <c r="G1263" i="1"/>
  <c r="H1224" i="1"/>
  <c r="H1467" i="1"/>
  <c r="H30" i="3"/>
  <c r="C1453" i="1"/>
  <c r="D5" i="7"/>
  <c r="C1436" i="1" s="1"/>
  <c r="G1410" i="1"/>
  <c r="G1415" i="1"/>
  <c r="G1412" i="1"/>
  <c r="G1413" i="1"/>
  <c r="G1411" i="1"/>
  <c r="G1409" i="1"/>
  <c r="G1407" i="1"/>
  <c r="G1406" i="1"/>
  <c r="G1405" i="1"/>
  <c r="G1404" i="1"/>
  <c r="G1403" i="1"/>
  <c r="G1401" i="1"/>
  <c r="G1402" i="1"/>
  <c r="F107" i="6"/>
  <c r="G1400" i="1"/>
  <c r="G1399" i="1"/>
  <c r="G1398" i="1"/>
  <c r="G1397" i="1"/>
  <c r="G1396" i="1"/>
  <c r="G1395" i="1"/>
  <c r="G1394" i="1"/>
  <c r="H1392" i="1"/>
  <c r="H1391" i="1"/>
  <c r="H1390" i="1"/>
  <c r="D1388" i="1"/>
  <c r="G1388" i="1" s="1"/>
  <c r="H1389" i="1"/>
  <c r="F94" i="6"/>
  <c r="H1387" i="1"/>
  <c r="H1386" i="1"/>
  <c r="H1383" i="1"/>
  <c r="H1385" i="1"/>
  <c r="F89" i="6"/>
  <c r="G1381" i="1"/>
  <c r="G1379" i="1"/>
  <c r="G1377" i="1"/>
  <c r="G1369" i="1"/>
  <c r="F61" i="6"/>
  <c r="H1356" i="1"/>
  <c r="G1347" i="1"/>
  <c r="G1346" i="1"/>
  <c r="G1341" i="1"/>
  <c r="G1340" i="1"/>
  <c r="G1343" i="1"/>
  <c r="G1342" i="1"/>
  <c r="G1337" i="1"/>
  <c r="G1338" i="1"/>
  <c r="G1336" i="1"/>
  <c r="G1335" i="1"/>
  <c r="G1334" i="1"/>
  <c r="G1333" i="1"/>
  <c r="G1331" i="1"/>
  <c r="H1327" i="1"/>
  <c r="H1326" i="1"/>
  <c r="H1325" i="1"/>
  <c r="H1323" i="1"/>
  <c r="H1322" i="1"/>
  <c r="H1321" i="1"/>
  <c r="H1316" i="1"/>
  <c r="H1319" i="1"/>
  <c r="H1318" i="1"/>
  <c r="F22" i="6"/>
  <c r="H1317" i="1"/>
  <c r="H1315" i="1"/>
  <c r="H1313" i="1"/>
  <c r="H1311" i="1"/>
  <c r="H1310" i="1"/>
  <c r="H1309" i="1"/>
  <c r="H1307" i="1"/>
  <c r="E290" i="9"/>
  <c r="B290" i="9" s="1"/>
  <c r="D1223" i="1"/>
  <c r="G1223" i="1" s="1"/>
  <c r="H1222" i="1"/>
  <c r="E281" i="9"/>
  <c r="B281" i="9" s="1"/>
  <c r="G1278" i="1"/>
  <c r="G1282" i="1"/>
  <c r="G1286" i="1"/>
  <c r="G1290" i="1"/>
  <c r="G1294" i="1"/>
  <c r="G1298" i="1"/>
  <c r="G1276" i="1"/>
  <c r="G1280" i="1"/>
  <c r="G1284" i="1"/>
  <c r="G1288" i="1"/>
  <c r="G1292" i="1"/>
  <c r="G1296" i="1"/>
  <c r="G1274" i="1"/>
  <c r="G1273" i="1"/>
  <c r="G1272" i="1"/>
  <c r="G1270" i="1"/>
  <c r="G1268" i="1"/>
  <c r="G1265" i="1"/>
  <c r="G1264" i="1"/>
  <c r="G1252" i="1"/>
  <c r="G1255" i="1"/>
  <c r="G1257" i="1"/>
  <c r="G1260" i="1"/>
  <c r="G1262" i="1"/>
  <c r="G1250" i="1"/>
  <c r="G1253" i="1"/>
  <c r="G1256" i="1"/>
  <c r="G1259" i="1"/>
  <c r="G1261" i="1"/>
  <c r="G1249" i="1"/>
  <c r="G1248" i="1"/>
  <c r="G1246" i="1"/>
  <c r="G1245" i="1"/>
  <c r="G1244" i="1"/>
  <c r="G1243" i="1"/>
  <c r="G1240" i="1"/>
  <c r="G1239" i="1"/>
  <c r="G1236" i="1"/>
  <c r="G1234" i="1"/>
  <c r="H1232" i="1"/>
  <c r="H1227" i="1"/>
  <c r="F250" i="5"/>
  <c r="E238" i="5"/>
  <c r="F238" i="5" s="1"/>
  <c r="H1221" i="1"/>
  <c r="H1220" i="1"/>
  <c r="F242" i="5"/>
  <c r="F239" i="5"/>
  <c r="H1205" i="1"/>
  <c r="H1209" i="1"/>
  <c r="E303" i="9"/>
  <c r="B303" i="9" s="1"/>
  <c r="F207" i="5"/>
  <c r="E190" i="5"/>
  <c r="D1148" i="1"/>
  <c r="F164" i="5"/>
  <c r="F146" i="5"/>
  <c r="F149" i="5"/>
  <c r="F135" i="5"/>
  <c r="E134" i="5"/>
  <c r="E118" i="5"/>
  <c r="D1096" i="1" s="1"/>
  <c r="D1097" i="1"/>
  <c r="H1097" i="1" s="1"/>
  <c r="G1057" i="1"/>
  <c r="F78" i="5"/>
  <c r="G1055" i="1"/>
  <c r="G1053" i="1"/>
  <c r="D1048" i="1"/>
  <c r="G1048" i="1" s="1"/>
  <c r="G1049" i="1"/>
  <c r="G1047" i="1"/>
  <c r="G1041" i="1"/>
  <c r="G1039" i="1"/>
  <c r="G1037" i="1"/>
  <c r="D1034" i="1"/>
  <c r="G1034" i="1" s="1"/>
  <c r="G1029" i="1"/>
  <c r="G1027" i="1"/>
  <c r="G1025" i="1"/>
  <c r="G1023" i="1"/>
  <c r="G1021" i="1"/>
  <c r="G1013" i="1"/>
  <c r="G1017" i="1"/>
  <c r="G1015" i="1"/>
  <c r="G1007" i="1"/>
  <c r="G1005" i="1"/>
  <c r="G1001" i="1"/>
  <c r="G999" i="1"/>
  <c r="D997" i="1"/>
  <c r="E7" i="5"/>
  <c r="D985" i="1" s="1"/>
  <c r="F19" i="5"/>
  <c r="H995" i="1"/>
  <c r="H994" i="1"/>
  <c r="H989" i="1"/>
  <c r="D986" i="1"/>
  <c r="G986" i="1" s="1"/>
  <c r="H987" i="1"/>
  <c r="H827" i="1"/>
  <c r="G691" i="1"/>
  <c r="G658" i="1"/>
  <c r="G646" i="1"/>
  <c r="E69" i="9"/>
  <c r="B69" i="9" s="1"/>
  <c r="H809" i="1"/>
  <c r="H714" i="1"/>
  <c r="H710" i="1"/>
  <c r="H709" i="1"/>
  <c r="H705" i="1"/>
  <c r="E25" i="9"/>
  <c r="B25" i="9" s="1"/>
  <c r="H291" i="1"/>
  <c r="H290" i="1"/>
  <c r="G292" i="1"/>
  <c r="G154" i="1"/>
  <c r="G117" i="1"/>
  <c r="H116" i="1"/>
  <c r="H113" i="1"/>
  <c r="D108" i="1"/>
  <c r="G108" i="1" s="1"/>
  <c r="E160" i="9"/>
  <c r="B160" i="9" s="1"/>
  <c r="G623" i="1"/>
  <c r="G624" i="1"/>
  <c r="G625" i="1"/>
  <c r="G620" i="1"/>
  <c r="G621" i="1"/>
  <c r="G622" i="1"/>
  <c r="E625" i="4"/>
  <c r="D619" i="1" s="1"/>
  <c r="G611" i="1"/>
  <c r="G614" i="1"/>
  <c r="G615" i="1"/>
  <c r="G616" i="1"/>
  <c r="G617" i="1"/>
  <c r="G618" i="1"/>
  <c r="E157" i="9"/>
  <c r="G612" i="1"/>
  <c r="H613" i="1"/>
  <c r="G606" i="1"/>
  <c r="H606" i="1"/>
  <c r="B270" i="9"/>
  <c r="F268" i="9"/>
  <c r="B268" i="9" s="1"/>
  <c r="E152" i="9"/>
  <c r="B152" i="9" s="1"/>
  <c r="E593" i="4"/>
  <c r="D587" i="1" s="1"/>
  <c r="E149" i="9"/>
  <c r="B149" i="9" s="1"/>
  <c r="F605" i="4"/>
  <c r="G593" i="1"/>
  <c r="G594" i="1"/>
  <c r="G595" i="1"/>
  <c r="G596" i="1"/>
  <c r="B262" i="9"/>
  <c r="E136" i="9"/>
  <c r="B136" i="9" s="1"/>
  <c r="B258" i="9"/>
  <c r="G571" i="1"/>
  <c r="G572" i="1"/>
  <c r="G573" i="1"/>
  <c r="G568" i="1"/>
  <c r="G569" i="1"/>
  <c r="G570" i="1"/>
  <c r="G565" i="1"/>
  <c r="G566" i="1"/>
  <c r="G567" i="1"/>
  <c r="G562" i="1"/>
  <c r="G563" i="1"/>
  <c r="G564" i="1"/>
  <c r="H557" i="1"/>
  <c r="G557" i="1"/>
  <c r="H549" i="1"/>
  <c r="G549" i="1"/>
  <c r="E132" i="9"/>
  <c r="B132" i="9" s="1"/>
  <c r="E129" i="9"/>
  <c r="B129" i="9" s="1"/>
  <c r="G544" i="1"/>
  <c r="G545" i="1"/>
  <c r="G546" i="1"/>
  <c r="G547" i="1"/>
  <c r="G548" i="1"/>
  <c r="G538" i="1"/>
  <c r="G540" i="1"/>
  <c r="G541" i="1"/>
  <c r="G543" i="1"/>
  <c r="E125" i="9"/>
  <c r="B125" i="9" s="1"/>
  <c r="G537" i="1"/>
  <c r="G539" i="1"/>
  <c r="G542" i="1"/>
  <c r="E124" i="9"/>
  <c r="B124" i="9" s="1"/>
  <c r="B254" i="9"/>
  <c r="F256" i="9"/>
  <c r="B256" i="9" s="1"/>
  <c r="G535" i="1"/>
  <c r="H532" i="1"/>
  <c r="H533" i="1"/>
  <c r="H534" i="1"/>
  <c r="H536" i="1"/>
  <c r="B250" i="9"/>
  <c r="H524" i="1"/>
  <c r="G524" i="1"/>
  <c r="G519" i="1"/>
  <c r="G520" i="1"/>
  <c r="G521" i="1"/>
  <c r="G516" i="1"/>
  <c r="G517" i="1"/>
  <c r="G518" i="1"/>
  <c r="G515" i="1"/>
  <c r="H509" i="1"/>
  <c r="G509" i="1"/>
  <c r="D510" i="1"/>
  <c r="G512" i="1"/>
  <c r="G502" i="1"/>
  <c r="G504" i="1"/>
  <c r="G506" i="1"/>
  <c r="G507" i="1"/>
  <c r="H501" i="1"/>
  <c r="H503" i="1"/>
  <c r="H505" i="1"/>
  <c r="H508" i="1"/>
  <c r="E117" i="9"/>
  <c r="B117" i="9" s="1"/>
  <c r="E116" i="9"/>
  <c r="B116" i="9" s="1"/>
  <c r="E484" i="4"/>
  <c r="D478" i="1" s="1"/>
  <c r="E109" i="9"/>
  <c r="B109" i="9" s="1"/>
  <c r="B246" i="9"/>
  <c r="F248" i="9"/>
  <c r="B248" i="9" s="1"/>
  <c r="G489" i="1"/>
  <c r="G490" i="1"/>
  <c r="G491" i="1"/>
  <c r="G492" i="1"/>
  <c r="G493" i="1"/>
  <c r="G494" i="1"/>
  <c r="G495" i="1"/>
  <c r="F244" i="9"/>
  <c r="B244" i="9" s="1"/>
  <c r="E104" i="9"/>
  <c r="B104" i="9" s="1"/>
  <c r="F242" i="9"/>
  <c r="B242" i="9" s="1"/>
  <c r="G484" i="1"/>
  <c r="G485" i="1"/>
  <c r="G486" i="1"/>
  <c r="G487" i="1"/>
  <c r="G488" i="1"/>
  <c r="E101" i="9"/>
  <c r="B101" i="9" s="1"/>
  <c r="G472" i="1"/>
  <c r="H472" i="1"/>
  <c r="E472" i="4"/>
  <c r="D466" i="1" s="1"/>
  <c r="G466" i="1" s="1"/>
  <c r="G467" i="1"/>
  <c r="G468" i="1"/>
  <c r="G469" i="1"/>
  <c r="G470" i="1"/>
  <c r="G471" i="1"/>
  <c r="G463" i="1"/>
  <c r="G464" i="1"/>
  <c r="G465" i="1"/>
  <c r="E93" i="9"/>
  <c r="B93" i="9" s="1"/>
  <c r="G462" i="1"/>
  <c r="G457" i="1"/>
  <c r="G458" i="1"/>
  <c r="G459" i="1"/>
  <c r="G454" i="1"/>
  <c r="G455" i="1"/>
  <c r="G456" i="1"/>
  <c r="H449" i="1"/>
  <c r="G449" i="1"/>
  <c r="G450" i="1"/>
  <c r="G451" i="1"/>
  <c r="G452" i="1"/>
  <c r="G441" i="1"/>
  <c r="G442" i="1"/>
  <c r="G443" i="1"/>
  <c r="G444" i="1"/>
  <c r="G445" i="1"/>
  <c r="G446" i="1"/>
  <c r="G447" i="1"/>
  <c r="G448" i="1"/>
  <c r="E89" i="9"/>
  <c r="B89" i="9" s="1"/>
  <c r="E88" i="9"/>
  <c r="B88" i="9" s="1"/>
  <c r="G431" i="1"/>
  <c r="G432" i="1"/>
  <c r="G433" i="1"/>
  <c r="G434" i="1"/>
  <c r="G435" i="1"/>
  <c r="G429" i="1"/>
  <c r="G430" i="1"/>
  <c r="F228" i="9"/>
  <c r="B228" i="9" s="1"/>
  <c r="H421" i="1"/>
  <c r="G421" i="1"/>
  <c r="E421" i="4"/>
  <c r="D415" i="1" s="1"/>
  <c r="E76" i="9"/>
  <c r="B76" i="9" s="1"/>
  <c r="G599" i="1"/>
  <c r="G600" i="1"/>
  <c r="E144" i="9"/>
  <c r="B144" i="9" s="1"/>
  <c r="G406" i="1"/>
  <c r="G397" i="1"/>
  <c r="G398" i="1"/>
  <c r="G395" i="1"/>
  <c r="G396" i="1"/>
  <c r="G394" i="1"/>
  <c r="G391" i="1"/>
  <c r="G392" i="1"/>
  <c r="G393" i="1"/>
  <c r="G390" i="1"/>
  <c r="G389" i="1"/>
  <c r="G388" i="1"/>
  <c r="G386" i="1"/>
  <c r="G387" i="1"/>
  <c r="F391" i="4"/>
  <c r="H385" i="1"/>
  <c r="G383" i="1"/>
  <c r="G384" i="1"/>
  <c r="G382" i="1"/>
  <c r="G381" i="1"/>
  <c r="G380" i="1"/>
  <c r="G378" i="1"/>
  <c r="G379" i="1"/>
  <c r="G377" i="1"/>
  <c r="G376" i="1"/>
  <c r="G375" i="1"/>
  <c r="G373" i="1"/>
  <c r="G374" i="1"/>
  <c r="G372" i="1"/>
  <c r="G371" i="1"/>
  <c r="G370" i="1"/>
  <c r="G369" i="1"/>
  <c r="G368" i="1"/>
  <c r="H364" i="1"/>
  <c r="G367" i="1"/>
  <c r="G366" i="1"/>
  <c r="H359" i="1"/>
  <c r="G359" i="1"/>
  <c r="H351" i="1"/>
  <c r="H347" i="1"/>
  <c r="E351" i="4"/>
  <c r="D346" i="1" s="1"/>
  <c r="G413" i="1"/>
  <c r="F418" i="4"/>
  <c r="G404" i="1"/>
  <c r="G405" i="1"/>
  <c r="G289" i="1"/>
  <c r="D412" i="1"/>
  <c r="H412" i="1" s="1"/>
  <c r="E643" i="4"/>
  <c r="D637" i="1" s="1"/>
  <c r="G637" i="1" s="1"/>
  <c r="G638" i="1"/>
  <c r="H638" i="1"/>
  <c r="H637" i="1"/>
  <c r="G288" i="1"/>
  <c r="G411" i="1"/>
  <c r="F416" i="4"/>
  <c r="E273" i="9"/>
  <c r="F643" i="4"/>
  <c r="G282" i="1"/>
  <c r="G281" i="1"/>
  <c r="G283" i="1"/>
  <c r="G284" i="1"/>
  <c r="G280" i="1"/>
  <c r="E73" i="9"/>
  <c r="B73" i="9" s="1"/>
  <c r="G275" i="1"/>
  <c r="G269" i="1"/>
  <c r="F273" i="4"/>
  <c r="E263" i="4"/>
  <c r="D259" i="1" s="1"/>
  <c r="F226" i="9"/>
  <c r="G255" i="1"/>
  <c r="E68" i="9"/>
  <c r="B68" i="9" s="1"/>
  <c r="G252" i="1"/>
  <c r="D249" i="1"/>
  <c r="H249" i="1" s="1"/>
  <c r="G251" i="1"/>
  <c r="H248" i="1"/>
  <c r="G248" i="1"/>
  <c r="G249" i="1"/>
  <c r="G250" i="1"/>
  <c r="G247" i="1"/>
  <c r="G246" i="1"/>
  <c r="G245" i="1"/>
  <c r="G243" i="1"/>
  <c r="G244" i="1"/>
  <c r="G242" i="1"/>
  <c r="E65" i="9"/>
  <c r="B65" i="9" s="1"/>
  <c r="G240" i="1"/>
  <c r="G241" i="1"/>
  <c r="G643" i="1"/>
  <c r="H236" i="1"/>
  <c r="H237" i="1"/>
  <c r="H234" i="1"/>
  <c r="H232" i="1"/>
  <c r="H233" i="1"/>
  <c r="G227" i="1"/>
  <c r="G230" i="1"/>
  <c r="F231" i="4"/>
  <c r="E60" i="9"/>
  <c r="B60" i="9" s="1"/>
  <c r="G226" i="1"/>
  <c r="E224" i="4"/>
  <c r="D220" i="1" s="1"/>
  <c r="G225" i="1"/>
  <c r="F219" i="4"/>
  <c r="G215" i="1"/>
  <c r="G211" i="1"/>
  <c r="G212" i="1"/>
  <c r="G213" i="1"/>
  <c r="G210" i="1"/>
  <c r="G209" i="1"/>
  <c r="G208" i="1"/>
  <c r="H206" i="1"/>
  <c r="H207" i="1"/>
  <c r="H205" i="1"/>
  <c r="E56" i="9"/>
  <c r="B56" i="9" s="1"/>
  <c r="H204" i="1"/>
  <c r="F224" i="9"/>
  <c r="B224" i="9" s="1"/>
  <c r="H203" i="1"/>
  <c r="G198" i="1"/>
  <c r="G199" i="1"/>
  <c r="F202" i="4"/>
  <c r="H193" i="1"/>
  <c r="G197" i="1"/>
  <c r="E196" i="4"/>
  <c r="D192" i="1" s="1"/>
  <c r="E49" i="9"/>
  <c r="B49" i="9" s="1"/>
  <c r="G189" i="1"/>
  <c r="G188" i="1"/>
  <c r="G187" i="1"/>
  <c r="G184" i="1"/>
  <c r="F188" i="4"/>
  <c r="B222" i="9"/>
  <c r="G182" i="1"/>
  <c r="E45" i="9"/>
  <c r="B45" i="9" s="1"/>
  <c r="E44" i="9"/>
  <c r="B44" i="9" s="1"/>
  <c r="F220" i="9"/>
  <c r="B220" i="9" s="1"/>
  <c r="G178" i="1"/>
  <c r="H173" i="1"/>
  <c r="G176" i="1"/>
  <c r="G175" i="1"/>
  <c r="G172" i="1"/>
  <c r="G165" i="1"/>
  <c r="H165" i="1"/>
  <c r="G168" i="1"/>
  <c r="G162" i="1"/>
  <c r="E41" i="9"/>
  <c r="B41" i="9" s="1"/>
  <c r="H160" i="1"/>
  <c r="H161" i="1"/>
  <c r="H158" i="1"/>
  <c r="H157" i="1"/>
  <c r="H155" i="1"/>
  <c r="H156" i="1"/>
  <c r="F159" i="4"/>
  <c r="E152" i="4"/>
  <c r="D148" i="1" s="1"/>
  <c r="F218" i="9"/>
  <c r="B218" i="9" s="1"/>
  <c r="G153" i="1"/>
  <c r="G149" i="1"/>
  <c r="G150" i="1"/>
  <c r="H339" i="1"/>
  <c r="G339" i="1"/>
  <c r="D340" i="1"/>
  <c r="G338" i="1"/>
  <c r="G325" i="1"/>
  <c r="G312" i="1"/>
  <c r="G313" i="1"/>
  <c r="G314" i="1"/>
  <c r="G315" i="1"/>
  <c r="G316" i="1"/>
  <c r="G317" i="1"/>
  <c r="G318" i="1"/>
  <c r="G319" i="1"/>
  <c r="G320" i="1"/>
  <c r="G309" i="1"/>
  <c r="G310" i="1"/>
  <c r="G311" i="1"/>
  <c r="H299" i="1"/>
  <c r="G301" i="1"/>
  <c r="H295" i="1"/>
  <c r="H307" i="1"/>
  <c r="G308" i="1"/>
  <c r="E299" i="4"/>
  <c r="D294" i="1" s="1"/>
  <c r="G146" i="1"/>
  <c r="G145" i="1"/>
  <c r="G144" i="1"/>
  <c r="D136" i="1"/>
  <c r="H136" i="1" s="1"/>
  <c r="E139" i="4"/>
  <c r="G140" i="1"/>
  <c r="G139" i="1"/>
  <c r="G138" i="1"/>
  <c r="G134" i="1"/>
  <c r="H133" i="1"/>
  <c r="H124" i="1"/>
  <c r="G127" i="1"/>
  <c r="E124" i="4"/>
  <c r="D120" i="1" s="1"/>
  <c r="G126" i="1"/>
  <c r="G123" i="1"/>
  <c r="G121" i="1"/>
  <c r="G122" i="1"/>
  <c r="H119" i="1"/>
  <c r="H118" i="1"/>
  <c r="F120" i="4"/>
  <c r="H115" i="1"/>
  <c r="H114" i="1"/>
  <c r="G112" i="1"/>
  <c r="H111" i="1"/>
  <c r="H108" i="1"/>
  <c r="G109" i="1"/>
  <c r="G103" i="1"/>
  <c r="G104" i="1"/>
  <c r="E106" i="4"/>
  <c r="D102" i="1" s="1"/>
  <c r="H101" i="1"/>
  <c r="H99" i="1"/>
  <c r="G96" i="1"/>
  <c r="G94" i="1"/>
  <c r="H95" i="1"/>
  <c r="G93" i="1"/>
  <c r="H92" i="1"/>
  <c r="H91" i="1"/>
  <c r="G87" i="1"/>
  <c r="H88" i="1"/>
  <c r="F91" i="4"/>
  <c r="H86" i="1"/>
  <c r="E36" i="9"/>
  <c r="B36" i="9" s="1"/>
  <c r="H85" i="1"/>
  <c r="H84" i="1"/>
  <c r="H83" i="1"/>
  <c r="H82" i="1"/>
  <c r="H81" i="1"/>
  <c r="H80" i="1"/>
  <c r="H79" i="1"/>
  <c r="H73" i="1"/>
  <c r="G77" i="1"/>
  <c r="G75" i="1"/>
  <c r="E287" i="9"/>
  <c r="B287" i="9" s="1"/>
  <c r="G70" i="1"/>
  <c r="G71" i="1"/>
  <c r="G69" i="1"/>
  <c r="G66" i="1"/>
  <c r="H64" i="1"/>
  <c r="G64" i="1"/>
  <c r="G65" i="1"/>
  <c r="G63" i="1"/>
  <c r="H61" i="1"/>
  <c r="G61" i="1"/>
  <c r="G62" i="1"/>
  <c r="G60" i="1"/>
  <c r="E29" i="9"/>
  <c r="B29" i="9" s="1"/>
  <c r="H58" i="1"/>
  <c r="G58" i="1"/>
  <c r="G59" i="1"/>
  <c r="F62" i="4"/>
  <c r="E28" i="9"/>
  <c r="B28" i="9" s="1"/>
  <c r="D55" i="1"/>
  <c r="H55" i="1" s="1"/>
  <c r="G55" i="1"/>
  <c r="G56" i="1"/>
  <c r="G54" i="1"/>
  <c r="G53" i="1"/>
  <c r="G52" i="1"/>
  <c r="G50" i="1"/>
  <c r="G51" i="1"/>
  <c r="G49" i="1"/>
  <c r="H47" i="1"/>
  <c r="G47" i="1"/>
  <c r="E50" i="4"/>
  <c r="D46" i="1" s="1"/>
  <c r="G41" i="1"/>
  <c r="G42" i="1"/>
  <c r="G39" i="1"/>
  <c r="G38" i="1"/>
  <c r="G36" i="1"/>
  <c r="G37" i="1"/>
  <c r="H35" i="1"/>
  <c r="G33" i="1"/>
  <c r="G34" i="1"/>
  <c r="G32" i="1"/>
  <c r="G31" i="1"/>
  <c r="G30" i="1"/>
  <c r="G29" i="1"/>
  <c r="G28" i="1"/>
  <c r="G27" i="1"/>
  <c r="G25" i="1"/>
  <c r="G26" i="1"/>
  <c r="G24" i="1"/>
  <c r="G23" i="1"/>
  <c r="H22" i="1"/>
  <c r="G21" i="1"/>
  <c r="F23" i="4"/>
  <c r="G19" i="1"/>
  <c r="G20" i="1"/>
  <c r="E24" i="9"/>
  <c r="B24" i="9" s="1"/>
  <c r="B214" i="9"/>
  <c r="G18" i="1"/>
  <c r="H17" i="1"/>
  <c r="G16" i="1"/>
  <c r="G15" i="1"/>
  <c r="G13" i="1"/>
  <c r="G14" i="1"/>
  <c r="G12" i="1"/>
  <c r="G11" i="1"/>
  <c r="G10" i="1"/>
  <c r="G9" i="1"/>
  <c r="G8" i="1"/>
  <c r="H7" i="1"/>
  <c r="G6" i="1"/>
  <c r="G5" i="1"/>
  <c r="G4" i="1"/>
  <c r="F217" i="9"/>
  <c r="B217" i="9" s="1"/>
  <c r="E286" i="9"/>
  <c r="B286" i="9" s="1"/>
  <c r="E33" i="9"/>
  <c r="B33" i="9" s="1"/>
  <c r="E302" i="9"/>
  <c r="B302" i="9" s="1"/>
  <c r="E27" i="9"/>
  <c r="B27" i="9" s="1"/>
  <c r="F215" i="9"/>
  <c r="B215" i="9" s="1"/>
  <c r="E295" i="9"/>
  <c r="E297" i="9"/>
  <c r="B297" i="9" s="1"/>
  <c r="E300" i="9"/>
  <c r="B300" i="9" s="1"/>
  <c r="H645" i="1"/>
  <c r="G645" i="1"/>
  <c r="F652" i="4"/>
  <c r="H1264" i="1"/>
  <c r="G1221" i="1"/>
  <c r="C1048" i="1"/>
  <c r="H1048" i="1" s="1"/>
  <c r="F259" i="5"/>
  <c r="D258" i="5"/>
  <c r="H1237" i="1"/>
  <c r="D238" i="5"/>
  <c r="C1215" i="1" s="1"/>
  <c r="E292" i="9"/>
  <c r="B292" i="9" s="1"/>
  <c r="C1124" i="1"/>
  <c r="H1035" i="1"/>
  <c r="H1033" i="1"/>
  <c r="H1023" i="1"/>
  <c r="C997" i="1"/>
  <c r="G996" i="1"/>
  <c r="G989" i="1"/>
  <c r="E32" i="9"/>
  <c r="B32" i="9" s="1"/>
  <c r="E299" i="9"/>
  <c r="B299" i="9" s="1"/>
  <c r="G1006" i="1"/>
  <c r="H1006" i="1"/>
  <c r="G1022" i="1"/>
  <c r="H1022" i="1"/>
  <c r="H1184" i="1"/>
  <c r="G1184" i="1"/>
  <c r="H1188" i="1"/>
  <c r="G1188" i="1"/>
  <c r="H1190" i="1"/>
  <c r="G1190" i="1"/>
  <c r="H1194" i="1"/>
  <c r="G1194" i="1"/>
  <c r="H1196" i="1"/>
  <c r="G1196" i="1"/>
  <c r="H1200" i="1"/>
  <c r="G1200" i="1"/>
  <c r="G1002" i="1"/>
  <c r="H1002" i="1"/>
  <c r="G1018" i="1"/>
  <c r="H1018" i="1"/>
  <c r="G1050" i="1"/>
  <c r="H1050" i="1"/>
  <c r="H1061" i="1"/>
  <c r="G1061" i="1"/>
  <c r="H1063" i="1"/>
  <c r="G1063" i="1"/>
  <c r="H1067" i="1"/>
  <c r="G1067" i="1"/>
  <c r="H1069" i="1"/>
  <c r="G1069" i="1"/>
  <c r="H1071" i="1"/>
  <c r="G1071" i="1"/>
  <c r="H1075" i="1"/>
  <c r="G1075" i="1"/>
  <c r="H1077" i="1"/>
  <c r="G1077" i="1"/>
  <c r="H1081" i="1"/>
  <c r="G1081" i="1"/>
  <c r="H1085" i="1"/>
  <c r="G1085" i="1"/>
  <c r="H1089" i="1"/>
  <c r="G1089" i="1"/>
  <c r="H1093" i="1"/>
  <c r="G1093" i="1"/>
  <c r="H1099" i="1"/>
  <c r="G1099" i="1"/>
  <c r="H1105" i="1"/>
  <c r="G1105" i="1"/>
  <c r="H1109" i="1"/>
  <c r="G1109" i="1"/>
  <c r="H1111" i="1"/>
  <c r="G1111" i="1"/>
  <c r="H1119" i="1"/>
  <c r="G1119" i="1"/>
  <c r="H1123" i="1"/>
  <c r="G1123" i="1"/>
  <c r="H1129" i="1"/>
  <c r="G1129" i="1"/>
  <c r="H1133" i="1"/>
  <c r="G1133" i="1"/>
  <c r="H1137" i="1"/>
  <c r="G1137" i="1"/>
  <c r="H1141" i="1"/>
  <c r="G1141" i="1"/>
  <c r="H1145" i="1"/>
  <c r="G1145" i="1"/>
  <c r="H1149" i="1"/>
  <c r="G1149" i="1"/>
  <c r="H1156" i="1"/>
  <c r="G1156" i="1"/>
  <c r="H1160" i="1"/>
  <c r="G1160" i="1"/>
  <c r="H1164" i="1"/>
  <c r="G1164" i="1"/>
  <c r="H1168" i="1"/>
  <c r="G1168" i="1"/>
  <c r="H1170" i="1"/>
  <c r="G1170" i="1"/>
  <c r="H1174" i="1"/>
  <c r="G1174" i="1"/>
  <c r="H1178" i="1"/>
  <c r="G1178" i="1"/>
  <c r="H1182" i="1"/>
  <c r="G1182" i="1"/>
  <c r="H1219" i="1"/>
  <c r="G1219" i="1"/>
  <c r="H1352" i="1"/>
  <c r="G1352" i="1"/>
  <c r="H1442" i="1"/>
  <c r="G1442" i="1"/>
  <c r="J1442"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979" i="1"/>
  <c r="G983" i="1"/>
  <c r="G987" i="1"/>
  <c r="G991" i="1"/>
  <c r="G995" i="1"/>
  <c r="H999" i="1"/>
  <c r="H1009" i="1"/>
  <c r="G1014" i="1"/>
  <c r="H1014" i="1"/>
  <c r="H1015" i="1"/>
  <c r="H1025" i="1"/>
  <c r="G1030" i="1"/>
  <c r="H1030" i="1"/>
  <c r="H1031" i="1"/>
  <c r="H1041" i="1"/>
  <c r="H1047" i="1"/>
  <c r="H1057" i="1"/>
  <c r="H1185" i="1"/>
  <c r="G1185" i="1"/>
  <c r="H1187" i="1"/>
  <c r="G1187" i="1"/>
  <c r="H1189" i="1"/>
  <c r="G1189" i="1"/>
  <c r="H1191" i="1"/>
  <c r="G1191" i="1"/>
  <c r="H1193" i="1"/>
  <c r="G1193" i="1"/>
  <c r="H1195" i="1"/>
  <c r="G1195" i="1"/>
  <c r="H1197" i="1"/>
  <c r="G1197" i="1"/>
  <c r="H1199" i="1"/>
  <c r="G1199" i="1"/>
  <c r="H1201" i="1"/>
  <c r="G1201" i="1"/>
  <c r="H1243" i="1"/>
  <c r="H1249" i="1"/>
  <c r="H1259" i="1"/>
  <c r="H1424" i="1"/>
  <c r="G1424" i="1"/>
  <c r="H1426" i="1"/>
  <c r="G1426" i="1"/>
  <c r="H1428" i="1"/>
  <c r="G1428" i="1"/>
  <c r="H1430" i="1"/>
  <c r="G1430" i="1"/>
  <c r="H1432" i="1"/>
  <c r="G1432" i="1"/>
  <c r="H1434" i="1"/>
  <c r="G1434" i="1"/>
  <c r="H1510" i="1"/>
  <c r="G1510" i="1"/>
  <c r="H1530" i="1"/>
  <c r="G1530" i="1"/>
  <c r="G1038" i="1"/>
  <c r="H1038" i="1"/>
  <c r="G1054" i="1"/>
  <c r="H1054" i="1"/>
  <c r="H1186" i="1"/>
  <c r="G1186" i="1"/>
  <c r="H1192" i="1"/>
  <c r="G1192" i="1"/>
  <c r="H1198" i="1"/>
  <c r="G1198" i="1"/>
  <c r="H1059" i="1"/>
  <c r="G1059" i="1"/>
  <c r="H1073" i="1"/>
  <c r="G1073" i="1"/>
  <c r="H1079" i="1"/>
  <c r="G1079" i="1"/>
  <c r="H1083" i="1"/>
  <c r="G1083" i="1"/>
  <c r="H1087" i="1"/>
  <c r="G1087" i="1"/>
  <c r="H1091" i="1"/>
  <c r="G1091" i="1"/>
  <c r="H1095" i="1"/>
  <c r="G1095" i="1"/>
  <c r="G1097" i="1"/>
  <c r="H1101" i="1"/>
  <c r="G1101" i="1"/>
  <c r="H1103" i="1"/>
  <c r="G1103" i="1"/>
  <c r="H1107" i="1"/>
  <c r="G1107" i="1"/>
  <c r="H1113" i="1"/>
  <c r="G1113" i="1"/>
  <c r="H1115" i="1"/>
  <c r="G1115" i="1"/>
  <c r="H1117" i="1"/>
  <c r="G1117" i="1"/>
  <c r="H1121" i="1"/>
  <c r="G1121" i="1"/>
  <c r="H1125" i="1"/>
  <c r="G1125" i="1"/>
  <c r="H1127" i="1"/>
  <c r="G1127" i="1"/>
  <c r="H1131" i="1"/>
  <c r="G1131" i="1"/>
  <c r="H1135" i="1"/>
  <c r="G1135" i="1"/>
  <c r="H1139" i="1"/>
  <c r="G1139" i="1"/>
  <c r="H1143" i="1"/>
  <c r="G1143" i="1"/>
  <c r="H1147" i="1"/>
  <c r="G1147" i="1"/>
  <c r="H1151" i="1"/>
  <c r="G1151" i="1"/>
  <c r="H1154" i="1"/>
  <c r="G1154" i="1"/>
  <c r="H1158" i="1"/>
  <c r="G1158" i="1"/>
  <c r="H1162" i="1"/>
  <c r="G1162" i="1"/>
  <c r="H1166" i="1"/>
  <c r="G1166" i="1"/>
  <c r="H1172" i="1"/>
  <c r="G1172" i="1"/>
  <c r="H1176" i="1"/>
  <c r="G1176" i="1"/>
  <c r="H1180" i="1"/>
  <c r="G1180" i="1"/>
  <c r="H1217" i="1"/>
  <c r="G1217" i="1"/>
  <c r="H1350" i="1"/>
  <c r="G1350" i="1"/>
  <c r="H1354" i="1"/>
  <c r="G135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H932" i="1"/>
  <c r="G934" i="1"/>
  <c r="H936" i="1"/>
  <c r="G938" i="1"/>
  <c r="H940" i="1"/>
  <c r="G942" i="1"/>
  <c r="H944" i="1"/>
  <c r="G946" i="1"/>
  <c r="H948" i="1"/>
  <c r="G950" i="1"/>
  <c r="H952" i="1"/>
  <c r="G954" i="1"/>
  <c r="H956" i="1"/>
  <c r="G958" i="1"/>
  <c r="H960" i="1"/>
  <c r="G962" i="1"/>
  <c r="H964" i="1"/>
  <c r="G966" i="1"/>
  <c r="H968" i="1"/>
  <c r="G970" i="1"/>
  <c r="H972" i="1"/>
  <c r="G974" i="1"/>
  <c r="H976" i="1"/>
  <c r="G978" i="1"/>
  <c r="H980" i="1"/>
  <c r="G982" i="1"/>
  <c r="H988" i="1"/>
  <c r="H992" i="1"/>
  <c r="G994" i="1"/>
  <c r="H996" i="1"/>
  <c r="G998" i="1"/>
  <c r="G1003" i="1"/>
  <c r="H1005" i="1"/>
  <c r="G1010" i="1"/>
  <c r="H1010" i="1"/>
  <c r="H1011" i="1"/>
  <c r="G1019" i="1"/>
  <c r="H1021" i="1"/>
  <c r="G1026" i="1"/>
  <c r="H1026" i="1"/>
  <c r="H1027" i="1"/>
  <c r="G1035" i="1"/>
  <c r="H1037" i="1"/>
  <c r="G1042" i="1"/>
  <c r="H1042" i="1"/>
  <c r="H1043" i="1"/>
  <c r="G1051" i="1"/>
  <c r="H1053" i="1"/>
  <c r="G1058" i="1"/>
  <c r="H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9" i="1"/>
  <c r="G1169" i="1"/>
  <c r="H1171" i="1"/>
  <c r="G1171" i="1"/>
  <c r="H1173" i="1"/>
  <c r="G1173" i="1"/>
  <c r="H1175" i="1"/>
  <c r="G1175" i="1"/>
  <c r="H1177" i="1"/>
  <c r="G1177" i="1"/>
  <c r="H1179" i="1"/>
  <c r="G1179" i="1"/>
  <c r="H1181" i="1"/>
  <c r="G1181" i="1"/>
  <c r="H1216" i="1"/>
  <c r="G1216" i="1"/>
  <c r="H1218" i="1"/>
  <c r="G1218" i="1"/>
  <c r="H1239" i="1"/>
  <c r="H1245" i="1"/>
  <c r="H1255" i="1"/>
  <c r="H1261" i="1"/>
  <c r="H1418" i="1"/>
  <c r="G1418" i="1"/>
  <c r="H1420" i="1"/>
  <c r="G1420" i="1"/>
  <c r="H1422" i="1"/>
  <c r="G1422" i="1"/>
  <c r="H1349" i="1"/>
  <c r="G1349" i="1"/>
  <c r="H1351" i="1"/>
  <c r="G1351" i="1"/>
  <c r="H1353" i="1"/>
  <c r="G1353" i="1"/>
  <c r="H1355" i="1"/>
  <c r="G1355" i="1"/>
  <c r="H1417" i="1"/>
  <c r="G1417" i="1"/>
  <c r="H1419" i="1"/>
  <c r="G1419" i="1"/>
  <c r="H1421" i="1"/>
  <c r="G1421" i="1"/>
  <c r="H1425" i="1"/>
  <c r="G1425" i="1"/>
  <c r="H1427" i="1"/>
  <c r="G1427" i="1"/>
  <c r="H1429" i="1"/>
  <c r="G1429" i="1"/>
  <c r="H1431" i="1"/>
  <c r="G1431" i="1"/>
  <c r="H1433" i="1"/>
  <c r="G1433" i="1"/>
  <c r="G1447" i="1"/>
  <c r="I1447" i="1" s="1"/>
  <c r="H1447" i="1"/>
  <c r="J1450" i="1"/>
  <c r="H1450" i="1"/>
  <c r="G1450" i="1"/>
  <c r="G1455" i="1"/>
  <c r="H1455" i="1"/>
  <c r="J1458" i="1"/>
  <c r="H1458" i="1"/>
  <c r="G1458" i="1"/>
  <c r="G1489" i="1"/>
  <c r="H1489" i="1"/>
  <c r="H1515" i="1"/>
  <c r="G1515" i="1"/>
  <c r="H1534" i="1"/>
  <c r="G1534" i="1"/>
  <c r="F197" i="4"/>
  <c r="D196" i="4"/>
  <c r="F264" i="4"/>
  <c r="D263" i="4"/>
  <c r="E22" i="7"/>
  <c r="D1454" i="1"/>
  <c r="G1454" i="1" s="1"/>
  <c r="D38" i="7"/>
  <c r="C1470" i="1"/>
  <c r="C1481" i="1"/>
  <c r="H1301" i="1"/>
  <c r="G1301" i="1"/>
  <c r="H1303" i="1"/>
  <c r="G1303" i="1"/>
  <c r="H1384" i="1"/>
  <c r="G1384" i="1"/>
  <c r="G1451" i="1"/>
  <c r="I1451" i="1" s="1"/>
  <c r="H1451" i="1"/>
  <c r="G1459" i="1"/>
  <c r="I1459" i="1" s="1"/>
  <c r="H1459" i="1"/>
  <c r="H1486" i="1"/>
  <c r="G1486" i="1"/>
  <c r="G1513" i="1"/>
  <c r="H1513" i="1"/>
  <c r="D1215" i="1"/>
  <c r="G1215" i="1" s="1"/>
  <c r="F29" i="4"/>
  <c r="D7" i="4"/>
  <c r="G162" i="9"/>
  <c r="E162" i="9" s="1"/>
  <c r="B162" i="9" s="1"/>
  <c r="G1000" i="1"/>
  <c r="G1004" i="1"/>
  <c r="G1008" i="1"/>
  <c r="G1012" i="1"/>
  <c r="G1016" i="1"/>
  <c r="G1020" i="1"/>
  <c r="G1024" i="1"/>
  <c r="G1028" i="1"/>
  <c r="G1032" i="1"/>
  <c r="G1036" i="1"/>
  <c r="G1040" i="1"/>
  <c r="G1044" i="1"/>
  <c r="G1052" i="1"/>
  <c r="G1056" i="1"/>
  <c r="H1236" i="1"/>
  <c r="H1240" i="1"/>
  <c r="H1244" i="1"/>
  <c r="H1248" i="1"/>
  <c r="H1252" i="1"/>
  <c r="H1256" i="1"/>
  <c r="H1260" i="1"/>
  <c r="H1300" i="1"/>
  <c r="G1300" i="1"/>
  <c r="H1302" i="1"/>
  <c r="G1302" i="1"/>
  <c r="H1304" i="1"/>
  <c r="G1304" i="1"/>
  <c r="J1446" i="1"/>
  <c r="H1446" i="1"/>
  <c r="G1446" i="1"/>
  <c r="J1451" i="1"/>
  <c r="J1459" i="1"/>
  <c r="H1491" i="1"/>
  <c r="G1491" i="1"/>
  <c r="G1565" i="1"/>
  <c r="H1565" i="1"/>
  <c r="E363" i="4"/>
  <c r="F363" i="4" s="1"/>
  <c r="F364" i="4"/>
  <c r="F126" i="5"/>
  <c r="D118" i="5"/>
  <c r="J1462" i="1"/>
  <c r="G1466" i="1"/>
  <c r="H1466" i="1"/>
  <c r="G1474" i="1"/>
  <c r="H1474" i="1"/>
  <c r="H1538" i="1"/>
  <c r="G1538" i="1"/>
  <c r="G1573" i="1"/>
  <c r="H1573" i="1"/>
  <c r="F8" i="4"/>
  <c r="E7" i="4"/>
  <c r="E82" i="4"/>
  <c r="D78" i="1" s="1"/>
  <c r="F83" i="4"/>
  <c r="E311" i="4"/>
  <c r="F311" i="4" s="1"/>
  <c r="F312" i="4"/>
  <c r="F594" i="4"/>
  <c r="D593" i="4"/>
  <c r="G143" i="9"/>
  <c r="E143" i="9" s="1"/>
  <c r="B143" i="9" s="1"/>
  <c r="F603" i="4"/>
  <c r="G1348" i="1"/>
  <c r="G1383" i="1"/>
  <c r="H1440" i="1"/>
  <c r="I1440" i="1" s="1"/>
  <c r="J1440" i="1"/>
  <c r="H1441" i="1"/>
  <c r="I1441" i="1" s="1"/>
  <c r="H1444" i="1"/>
  <c r="I1444" i="1" s="1"/>
  <c r="J1444" i="1"/>
  <c r="G1449" i="1"/>
  <c r="I1449" i="1" s="1"/>
  <c r="J1449" i="1"/>
  <c r="G1457" i="1"/>
  <c r="I1457" i="1" s="1"/>
  <c r="J1457" i="1"/>
  <c r="G1461" i="1"/>
  <c r="G1465" i="1"/>
  <c r="I1465" i="1" s="1"/>
  <c r="I1471" i="1"/>
  <c r="G1479" i="1"/>
  <c r="H1479" i="1"/>
  <c r="G1483" i="1"/>
  <c r="G1502" i="1"/>
  <c r="H1505" i="1"/>
  <c r="G1507" i="1"/>
  <c r="G1525" i="1"/>
  <c r="H1525" i="1"/>
  <c r="H1527" i="1"/>
  <c r="G1531" i="1"/>
  <c r="H1562" i="1"/>
  <c r="G1562" i="1"/>
  <c r="H1567" i="1"/>
  <c r="G1567" i="1"/>
  <c r="F169" i="4"/>
  <c r="D163" i="4"/>
  <c r="F228" i="4"/>
  <c r="D224" i="4"/>
  <c r="F529" i="4"/>
  <c r="D68" i="5"/>
  <c r="F69" i="5"/>
  <c r="D114" i="6"/>
  <c r="F115" i="6"/>
  <c r="G1439" i="1"/>
  <c r="I1439" i="1" s="1"/>
  <c r="G1443" i="1"/>
  <c r="I1443" i="1" s="1"/>
  <c r="I1448" i="1"/>
  <c r="I1452" i="1"/>
  <c r="I1460" i="1"/>
  <c r="H1462" i="1"/>
  <c r="I1462" i="1" s="1"/>
  <c r="G1464" i="1"/>
  <c r="I1464" i="1" s="1"/>
  <c r="J1464" i="1"/>
  <c r="I1467" i="1"/>
  <c r="I1476" i="1"/>
  <c r="G1533" i="1"/>
  <c r="H1533" i="1"/>
  <c r="H1570" i="1"/>
  <c r="G1570" i="1"/>
  <c r="H1575" i="1"/>
  <c r="G1575" i="1"/>
  <c r="F245" i="5"/>
  <c r="D237" i="5"/>
  <c r="F28" i="6"/>
  <c r="H25" i="3"/>
  <c r="D1376" i="1"/>
  <c r="F82" i="6"/>
  <c r="D24" i="8"/>
  <c r="C1499" i="1" s="1"/>
  <c r="C1501" i="1"/>
  <c r="G1468" i="1"/>
  <c r="I1468" i="1" s="1"/>
  <c r="J1468" i="1"/>
  <c r="G1472" i="1"/>
  <c r="I1472" i="1" s="1"/>
  <c r="J1472" i="1"/>
  <c r="G1477" i="1"/>
  <c r="I1477" i="1" s="1"/>
  <c r="J1477" i="1"/>
  <c r="H1561" i="1"/>
  <c r="G1566" i="1"/>
  <c r="H1569" i="1"/>
  <c r="G1574" i="1"/>
  <c r="D50" i="4"/>
  <c r="D106" i="4"/>
  <c r="F153" i="4"/>
  <c r="D152" i="4"/>
  <c r="E163" i="4"/>
  <c r="F252" i="4"/>
  <c r="F300" i="4"/>
  <c r="D299" i="4"/>
  <c r="F352" i="4"/>
  <c r="D351" i="4"/>
  <c r="D421" i="4"/>
  <c r="F460" i="4"/>
  <c r="D459" i="4"/>
  <c r="F8" i="5"/>
  <c r="E87" i="5"/>
  <c r="D1065" i="1" s="1"/>
  <c r="H1065" i="1" s="1"/>
  <c r="E114" i="6"/>
  <c r="D1416" i="1"/>
  <c r="G1416" i="1" s="1"/>
  <c r="F130" i="6"/>
  <c r="D129" i="6"/>
  <c r="G164" i="9"/>
  <c r="E164" i="9" s="1"/>
  <c r="B164" i="9" s="1"/>
  <c r="F45" i="4"/>
  <c r="D44" i="4"/>
  <c r="F125" i="4"/>
  <c r="D124" i="4"/>
  <c r="F485" i="4"/>
  <c r="D484" i="4"/>
  <c r="F215" i="4"/>
  <c r="F356" i="4"/>
  <c r="E529" i="4"/>
  <c r="F574" i="4"/>
  <c r="D567" i="4"/>
  <c r="D528" i="4" s="1"/>
  <c r="E35" i="6"/>
  <c r="D1330" i="1"/>
  <c r="H29" i="3"/>
  <c r="D43" i="8"/>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191" i="9"/>
  <c r="E191" i="9" s="1"/>
  <c r="B191" i="9" s="1"/>
  <c r="G189" i="9"/>
  <c r="E189" i="9" s="1"/>
  <c r="B189" i="9" s="1"/>
  <c r="G187" i="9"/>
  <c r="E187" i="9" s="1"/>
  <c r="B187" i="9" s="1"/>
  <c r="G185" i="9"/>
  <c r="E185" i="9" s="1"/>
  <c r="B185"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2" i="9"/>
  <c r="E182" i="9" s="1"/>
  <c r="B182" i="9" s="1"/>
  <c r="G166" i="9"/>
  <c r="H165" i="9"/>
  <c r="G188" i="9"/>
  <c r="E188" i="9" s="1"/>
  <c r="B188" i="9" s="1"/>
  <c r="G165" i="9"/>
  <c r="G163" i="9"/>
  <c r="E163" i="9" s="1"/>
  <c r="B163" i="9" s="1"/>
  <c r="G161" i="9"/>
  <c r="E161" i="9" s="1"/>
  <c r="B161" i="9" s="1"/>
  <c r="I10" i="9"/>
  <c r="G190" i="9"/>
  <c r="E190" i="9" s="1"/>
  <c r="B190" i="9" s="1"/>
  <c r="G183" i="9"/>
  <c r="E183" i="9" s="1"/>
  <c r="B183" i="9" s="1"/>
  <c r="G192" i="9"/>
  <c r="E192" i="9" s="1"/>
  <c r="E459" i="4"/>
  <c r="D453" i="1" s="1"/>
  <c r="E307" i="9"/>
  <c r="B307" i="9" s="1"/>
  <c r="B142" i="9"/>
  <c r="B295" i="9"/>
  <c r="D580" i="4"/>
  <c r="D12" i="5"/>
  <c r="F70" i="5"/>
  <c r="D176" i="5"/>
  <c r="F177" i="5"/>
  <c r="E206" i="5"/>
  <c r="E258" i="5"/>
  <c r="D1235" i="1" s="1"/>
  <c r="E5" i="6"/>
  <c r="F122" i="6"/>
  <c r="B157" i="9"/>
  <c r="B273" i="9"/>
  <c r="F277" i="9"/>
  <c r="E289" i="9"/>
  <c r="B289" i="9" s="1"/>
  <c r="E275" i="9"/>
  <c r="B275" i="9" s="1"/>
  <c r="B226" i="9"/>
  <c r="B234" i="9"/>
  <c r="B282" i="9"/>
  <c r="E285" i="9"/>
  <c r="B285" i="9" s="1"/>
  <c r="E293" i="9"/>
  <c r="B293" i="9" s="1"/>
  <c r="I1456" i="1" l="1"/>
  <c r="H1454" i="1"/>
  <c r="E237" i="5"/>
  <c r="D1214" i="1" s="1"/>
  <c r="H1416" i="1"/>
  <c r="H1388" i="1"/>
  <c r="H1223" i="1"/>
  <c r="H1215" i="1"/>
  <c r="H309" i="9"/>
  <c r="E309" i="9" s="1"/>
  <c r="B309" i="9" s="1"/>
  <c r="D1167" i="1"/>
  <c r="F134" i="5"/>
  <c r="D1112" i="1"/>
  <c r="E68" i="5"/>
  <c r="E6" i="5" s="1"/>
  <c r="D984" i="1" s="1"/>
  <c r="H1034" i="1"/>
  <c r="I20" i="3"/>
  <c r="H986" i="1"/>
  <c r="B192" i="9"/>
  <c r="H619" i="1"/>
  <c r="G619" i="1"/>
  <c r="H510" i="1"/>
  <c r="G510" i="1"/>
  <c r="H466" i="1"/>
  <c r="E166" i="9"/>
  <c r="B166" i="9" s="1"/>
  <c r="G412" i="1"/>
  <c r="H340" i="1"/>
  <c r="G340" i="1"/>
  <c r="G136" i="1"/>
  <c r="F139" i="4"/>
  <c r="D135" i="1"/>
  <c r="F82" i="4"/>
  <c r="F258" i="5"/>
  <c r="C1235" i="1"/>
  <c r="H997" i="1"/>
  <c r="G997" i="1"/>
  <c r="C522" i="1"/>
  <c r="G1235" i="1"/>
  <c r="H1235" i="1"/>
  <c r="D1408" i="1"/>
  <c r="I27" i="3"/>
  <c r="D350" i="4"/>
  <c r="F351" i="4"/>
  <c r="C346" i="1"/>
  <c r="H23" i="3"/>
  <c r="C1214" i="1"/>
  <c r="H31" i="3"/>
  <c r="C1469" i="1"/>
  <c r="H310" i="9"/>
  <c r="E310" i="9" s="1"/>
  <c r="B310" i="9" s="1"/>
  <c r="E176" i="5"/>
  <c r="F176" i="5" s="1"/>
  <c r="F206" i="5"/>
  <c r="D1183" i="1"/>
  <c r="F12" i="5"/>
  <c r="C990" i="1"/>
  <c r="I35" i="3"/>
  <c r="C1518" i="1"/>
  <c r="D1329" i="1"/>
  <c r="I25" i="3"/>
  <c r="E528" i="4"/>
  <c r="D523" i="1"/>
  <c r="F484" i="4"/>
  <c r="C478" i="1"/>
  <c r="F124" i="4"/>
  <c r="C120" i="1"/>
  <c r="F129" i="6"/>
  <c r="C1423" i="1"/>
  <c r="F459" i="4"/>
  <c r="C453" i="1"/>
  <c r="E151" i="4"/>
  <c r="D159" i="1"/>
  <c r="F50" i="4"/>
  <c r="C46" i="1"/>
  <c r="H1499" i="1"/>
  <c r="G1499" i="1"/>
  <c r="F35" i="6"/>
  <c r="F163" i="4"/>
  <c r="C159" i="1"/>
  <c r="I1479" i="1"/>
  <c r="F593" i="4"/>
  <c r="C587" i="1"/>
  <c r="E298" i="4"/>
  <c r="D306" i="1"/>
  <c r="I1466" i="1"/>
  <c r="F118" i="5"/>
  <c r="C1096" i="1"/>
  <c r="I1446" i="1"/>
  <c r="D42" i="8"/>
  <c r="G312" i="9" s="1"/>
  <c r="E312" i="9" s="1"/>
  <c r="F196" i="4"/>
  <c r="C192" i="1"/>
  <c r="I1458" i="1"/>
  <c r="I1455" i="1"/>
  <c r="G1501" i="1"/>
  <c r="H1501" i="1"/>
  <c r="H21" i="3"/>
  <c r="F68" i="5"/>
  <c r="C1046" i="1"/>
  <c r="D298" i="4"/>
  <c r="F299" i="4"/>
  <c r="C294" i="1"/>
  <c r="H21" i="9"/>
  <c r="D151" i="4"/>
  <c r="G21" i="9"/>
  <c r="F152" i="4"/>
  <c r="C148" i="1"/>
  <c r="D141" i="6"/>
  <c r="F114" i="6"/>
  <c r="H27" i="3"/>
  <c r="C1408" i="1"/>
  <c r="E350" i="4"/>
  <c r="D358" i="1"/>
  <c r="F7" i="4"/>
  <c r="D6" i="4"/>
  <c r="C3" i="1"/>
  <c r="I30" i="3"/>
  <c r="D1453" i="1"/>
  <c r="E5" i="7"/>
  <c r="I1450" i="1"/>
  <c r="G1065" i="1"/>
  <c r="G1330" i="1"/>
  <c r="H1330" i="1"/>
  <c r="F44" i="4"/>
  <c r="C40" i="1"/>
  <c r="F106" i="4"/>
  <c r="C102" i="1"/>
  <c r="E6" i="4"/>
  <c r="D3" i="1"/>
  <c r="G1481" i="1"/>
  <c r="H1481" i="1"/>
  <c r="F580" i="4"/>
  <c r="C574" i="1"/>
  <c r="E141" i="6"/>
  <c r="D1299" i="1"/>
  <c r="I24" i="3"/>
  <c r="F5" i="6"/>
  <c r="H22" i="3"/>
  <c r="D175" i="5"/>
  <c r="C1153" i="1"/>
  <c r="E165" i="9"/>
  <c r="B165" i="9" s="1"/>
  <c r="F213" i="9"/>
  <c r="F567" i="4"/>
  <c r="C561" i="1"/>
  <c r="D7" i="5"/>
  <c r="F421" i="4"/>
  <c r="D420" i="4"/>
  <c r="D636" i="4" s="1"/>
  <c r="C415" i="1"/>
  <c r="G1376" i="1"/>
  <c r="H1376" i="1"/>
  <c r="F224" i="4"/>
  <c r="C220" i="1"/>
  <c r="E420" i="4"/>
  <c r="H78" i="1"/>
  <c r="G78" i="1"/>
  <c r="I1474" i="1"/>
  <c r="H1470" i="1"/>
  <c r="G1470" i="1"/>
  <c r="F263" i="4"/>
  <c r="C259" i="1"/>
  <c r="I1442" i="1"/>
  <c r="F237" i="5" l="1"/>
  <c r="I23" i="3"/>
  <c r="H1167" i="1"/>
  <c r="G1167" i="1"/>
  <c r="G1112" i="1"/>
  <c r="H1112" i="1"/>
  <c r="D1046" i="1"/>
  <c r="H1046" i="1" s="1"/>
  <c r="I21" i="3"/>
  <c r="H135" i="1"/>
  <c r="G135" i="1"/>
  <c r="C630" i="1"/>
  <c r="B312" i="9"/>
  <c r="G1408" i="1"/>
  <c r="H1408" i="1"/>
  <c r="H148" i="1"/>
  <c r="G148" i="1"/>
  <c r="H453" i="1"/>
  <c r="G453" i="1"/>
  <c r="H1518" i="1"/>
  <c r="G1518" i="1"/>
  <c r="D6" i="5"/>
  <c r="F7" i="5"/>
  <c r="H20" i="3"/>
  <c r="C985" i="1"/>
  <c r="G1299" i="1"/>
  <c r="H1299" i="1"/>
  <c r="H102" i="1"/>
  <c r="G102" i="1"/>
  <c r="D1436" i="1"/>
  <c r="I29" i="3"/>
  <c r="G315" i="9"/>
  <c r="E315" i="9" s="1"/>
  <c r="H294" i="1"/>
  <c r="G294" i="1"/>
  <c r="K1450" i="9"/>
  <c r="G313" i="9"/>
  <c r="E313" i="9" s="1"/>
  <c r="B313" i="9" s="1"/>
  <c r="I34" i="3"/>
  <c r="C1517" i="1"/>
  <c r="E636" i="4"/>
  <c r="D630" i="1" s="1"/>
  <c r="D522" i="1"/>
  <c r="H522" i="1" s="1"/>
  <c r="H346" i="1"/>
  <c r="G346" i="1"/>
  <c r="E635" i="4"/>
  <c r="D629" i="1" s="1"/>
  <c r="D414" i="1"/>
  <c r="C1152" i="1"/>
  <c r="I16" i="3"/>
  <c r="E412" i="4"/>
  <c r="D2" i="1"/>
  <c r="H587" i="1"/>
  <c r="G587" i="1"/>
  <c r="H46" i="1"/>
  <c r="G46" i="1"/>
  <c r="G120" i="1"/>
  <c r="H120" i="1"/>
  <c r="H523" i="1"/>
  <c r="G523" i="1"/>
  <c r="H1183" i="1"/>
  <c r="G1183" i="1"/>
  <c r="G1469" i="1"/>
  <c r="H1469" i="1"/>
  <c r="H259" i="1"/>
  <c r="G259" i="1"/>
  <c r="H220" i="1"/>
  <c r="G220" i="1"/>
  <c r="H415" i="1"/>
  <c r="G415" i="1"/>
  <c r="H561" i="1"/>
  <c r="G561" i="1"/>
  <c r="D1435" i="1"/>
  <c r="I28" i="3"/>
  <c r="H1453" i="1"/>
  <c r="G1453" i="1"/>
  <c r="H358" i="1"/>
  <c r="G358" i="1"/>
  <c r="E21" i="9"/>
  <c r="H306" i="1"/>
  <c r="G306" i="1"/>
  <c r="H1423" i="1"/>
  <c r="G1423" i="1"/>
  <c r="H478" i="1"/>
  <c r="G478" i="1"/>
  <c r="H990" i="1"/>
  <c r="G990" i="1"/>
  <c r="E175" i="5"/>
  <c r="I22" i="3"/>
  <c r="D1153" i="1"/>
  <c r="H1153" i="1" s="1"/>
  <c r="H19" i="9"/>
  <c r="E19" i="9" s="1"/>
  <c r="B19" i="9" s="1"/>
  <c r="G1214" i="1"/>
  <c r="H1214" i="1"/>
  <c r="F528" i="4"/>
  <c r="B213" i="9"/>
  <c r="D412" i="4"/>
  <c r="F6" i="4"/>
  <c r="H16" i="3"/>
  <c r="D290" i="4"/>
  <c r="C2" i="1"/>
  <c r="F420" i="4"/>
  <c r="D635" i="4"/>
  <c r="C414" i="1"/>
  <c r="H574" i="1"/>
  <c r="G574" i="1"/>
  <c r="H40" i="1"/>
  <c r="G40" i="1"/>
  <c r="H3" i="1"/>
  <c r="G3" i="1"/>
  <c r="E408" i="4"/>
  <c r="D403" i="1" s="1"/>
  <c r="D345" i="1"/>
  <c r="F141" i="6"/>
  <c r="H28" i="3"/>
  <c r="C1435" i="1"/>
  <c r="H17" i="3"/>
  <c r="D289" i="4"/>
  <c r="F151" i="4"/>
  <c r="C147" i="1"/>
  <c r="D407" i="4"/>
  <c r="F298" i="4"/>
  <c r="C293" i="1"/>
  <c r="H192" i="1"/>
  <c r="G192" i="1"/>
  <c r="H1096" i="1"/>
  <c r="G1096" i="1"/>
  <c r="E407" i="4"/>
  <c r="D402" i="1" s="1"/>
  <c r="D293" i="1"/>
  <c r="H159" i="1"/>
  <c r="G159" i="1"/>
  <c r="E289" i="4"/>
  <c r="I17" i="3"/>
  <c r="D147" i="1"/>
  <c r="H1329" i="1"/>
  <c r="G1329" i="1"/>
  <c r="F350" i="4"/>
  <c r="D408" i="4"/>
  <c r="C345" i="1"/>
  <c r="G317" i="9"/>
  <c r="E317" i="9" s="1"/>
  <c r="H9" i="3" l="1"/>
  <c r="K3" i="9" s="1"/>
  <c r="G1153" i="1"/>
  <c r="G1046" i="1"/>
  <c r="G522" i="1"/>
  <c r="E413" i="4"/>
  <c r="E414" i="4" s="1"/>
  <c r="D409" i="1" s="1"/>
  <c r="E291" i="4"/>
  <c r="D287" i="1" s="1"/>
  <c r="D285" i="1"/>
  <c r="B315" i="9"/>
  <c r="E314" i="9"/>
  <c r="I10" i="3" s="1"/>
  <c r="H293" i="1"/>
  <c r="G293" i="1"/>
  <c r="H414" i="1"/>
  <c r="G414" i="1"/>
  <c r="B21" i="9"/>
  <c r="E311" i="9"/>
  <c r="H345" i="1"/>
  <c r="G345" i="1"/>
  <c r="F408" i="4"/>
  <c r="C403" i="1"/>
  <c r="D291" i="4"/>
  <c r="F289" i="4"/>
  <c r="D413" i="4"/>
  <c r="D414" i="4" s="1"/>
  <c r="C285" i="1"/>
  <c r="F635" i="4"/>
  <c r="C629" i="1"/>
  <c r="H2" i="1"/>
  <c r="G2" i="1"/>
  <c r="F412" i="4"/>
  <c r="D639" i="4"/>
  <c r="C407" i="1"/>
  <c r="G1517" i="1"/>
  <c r="H1517" i="1"/>
  <c r="H11" i="3"/>
  <c r="H1436" i="1"/>
  <c r="G1436" i="1"/>
  <c r="H630" i="1"/>
  <c r="G630" i="1"/>
  <c r="E316" i="9"/>
  <c r="B317" i="9"/>
  <c r="G147" i="1"/>
  <c r="H147" i="1"/>
  <c r="H1435" i="1"/>
  <c r="G1435" i="1"/>
  <c r="D1152" i="1"/>
  <c r="G1152" i="1" s="1"/>
  <c r="H278" i="9"/>
  <c r="E639" i="4"/>
  <c r="D407" i="1"/>
  <c r="H985" i="1"/>
  <c r="G985" i="1"/>
  <c r="F407" i="4"/>
  <c r="C402" i="1"/>
  <c r="C286" i="1"/>
  <c r="E290" i="4"/>
  <c r="D286" i="1" s="1"/>
  <c r="F175" i="5"/>
  <c r="G284" i="9"/>
  <c r="E284" i="9" s="1"/>
  <c r="B284" i="9" s="1"/>
  <c r="G278" i="9"/>
  <c r="F6" i="5"/>
  <c r="C984" i="1"/>
  <c r="F636" i="4"/>
  <c r="I9" i="3" l="1"/>
  <c r="H1152" i="1"/>
  <c r="F290" i="4"/>
  <c r="F414" i="4"/>
  <c r="C409" i="1"/>
  <c r="N3" i="9"/>
  <c r="I11" i="3"/>
  <c r="H629" i="1"/>
  <c r="G629" i="1"/>
  <c r="H402" i="1"/>
  <c r="G402" i="1"/>
  <c r="H407" i="1"/>
  <c r="G407" i="1"/>
  <c r="F291" i="4"/>
  <c r="C287" i="1"/>
  <c r="E415" i="4"/>
  <c r="D410" i="1" s="1"/>
  <c r="E640" i="4"/>
  <c r="E641" i="4" s="1"/>
  <c r="D408" i="1"/>
  <c r="H286" i="1"/>
  <c r="G286" i="1"/>
  <c r="H8" i="3"/>
  <c r="H984" i="1"/>
  <c r="G984" i="1"/>
  <c r="E278" i="9"/>
  <c r="H285" i="1"/>
  <c r="G285" i="1"/>
  <c r="H403" i="1"/>
  <c r="G403" i="1"/>
  <c r="D633" i="1"/>
  <c r="F639" i="4"/>
  <c r="C633" i="1"/>
  <c r="D640" i="4"/>
  <c r="D641" i="4" s="1"/>
  <c r="F413" i="4"/>
  <c r="D415" i="4"/>
  <c r="C408" i="1"/>
  <c r="F641" i="4" l="1"/>
  <c r="C635" i="1"/>
  <c r="H408" i="1"/>
  <c r="G408" i="1"/>
  <c r="F415" i="4"/>
  <c r="C410" i="1"/>
  <c r="M3" i="9"/>
  <c r="E642" i="4"/>
  <c r="E645" i="4" s="1"/>
  <c r="D634" i="1"/>
  <c r="E277" i="9"/>
  <c r="I8" i="3" s="1"/>
  <c r="B278" i="9"/>
  <c r="H409" i="1"/>
  <c r="G409" i="1"/>
  <c r="H633" i="1"/>
  <c r="G633" i="1"/>
  <c r="D635" i="1"/>
  <c r="D642" i="4"/>
  <c r="D645" i="4" s="1"/>
  <c r="F640" i="4"/>
  <c r="C634" i="1"/>
  <c r="H287" i="1"/>
  <c r="G287" i="1"/>
  <c r="H18" i="3" l="1"/>
  <c r="F645" i="4"/>
  <c r="C639" i="1"/>
  <c r="H634" i="1"/>
  <c r="G634" i="1"/>
  <c r="I18" i="3"/>
  <c r="D639" i="1"/>
  <c r="E646" i="4"/>
  <c r="G276" i="9" s="1"/>
  <c r="E276" i="9" s="1"/>
  <c r="B276" i="9" s="1"/>
  <c r="D636" i="1"/>
  <c r="H410" i="1"/>
  <c r="G410" i="1"/>
  <c r="G635" i="1"/>
  <c r="H635" i="1"/>
  <c r="D646" i="4"/>
  <c r="F642" i="4"/>
  <c r="C636" i="1"/>
  <c r="H639" i="1" l="1"/>
  <c r="G639" i="1"/>
  <c r="F646" i="4"/>
  <c r="H19" i="3"/>
  <c r="C640" i="1"/>
  <c r="H636" i="1"/>
  <c r="G636" i="1"/>
  <c r="I19" i="3"/>
  <c r="D640" i="1"/>
  <c r="H640" i="1" l="1"/>
  <c r="G640" i="1"/>
  <c r="H7" i="3"/>
  <c r="J3" i="9" l="1"/>
  <c r="G274" i="9" l="1"/>
  <c r="M272" i="9"/>
  <c r="H274" i="9"/>
  <c r="L272" i="9"/>
  <c r="G18" i="9"/>
  <c r="J17" i="9"/>
  <c r="H16" i="9"/>
  <c r="G15" i="9"/>
  <c r="G17" i="9"/>
  <c r="K7" i="9"/>
  <c r="H18" i="9"/>
  <c r="J9" i="9"/>
  <c r="I6" i="9"/>
  <c r="K12" i="9"/>
  <c r="J12" i="9"/>
  <c r="J11" i="9"/>
  <c r="K6" i="9"/>
  <c r="K13" i="9"/>
  <c r="I7" i="9"/>
  <c r="I5" i="9"/>
  <c r="G16" i="9"/>
  <c r="L15" i="9"/>
  <c r="H15" i="9"/>
  <c r="I17" i="9"/>
  <c r="K10" i="9"/>
  <c r="I11" i="9"/>
  <c r="J6" i="9"/>
  <c r="K8" i="9"/>
  <c r="I13" i="9"/>
  <c r="M15" i="9"/>
  <c r="I9" i="9"/>
  <c r="J7" i="9"/>
  <c r="K9" i="9"/>
  <c r="M16" i="9"/>
  <c r="I8" i="9"/>
  <c r="J10" i="9"/>
  <c r="K5" i="9"/>
  <c r="J5" i="9"/>
  <c r="K11" i="9"/>
  <c r="H17" i="9"/>
  <c r="L16" i="9"/>
  <c r="I12" i="9"/>
  <c r="J13" i="9"/>
  <c r="J8" i="9"/>
  <c r="F272" i="9" l="1"/>
  <c r="F20" i="9" s="1"/>
  <c r="E15" i="9"/>
  <c r="E10" i="9"/>
  <c r="B10" i="9" s="1"/>
  <c r="E5" i="9"/>
  <c r="B5" i="9" s="1"/>
  <c r="E8" i="9"/>
  <c r="B8" i="9" s="1"/>
  <c r="E7" i="9"/>
  <c r="B7" i="9" s="1"/>
  <c r="E12" i="9"/>
  <c r="B12" i="9" s="1"/>
  <c r="E11" i="9"/>
  <c r="B11" i="9" s="1"/>
  <c r="E9" i="9"/>
  <c r="B9" i="9" s="1"/>
  <c r="F15" i="9"/>
  <c r="F16" i="9"/>
  <c r="E13" i="9"/>
  <c r="B13" i="9" s="1"/>
  <c r="E16" i="9"/>
  <c r="E6" i="9"/>
  <c r="B6" i="9" s="1"/>
  <c r="E17" i="9"/>
  <c r="B17" i="9" s="1"/>
  <c r="E18" i="9"/>
  <c r="B18" i="9" s="1"/>
  <c r="E274" i="9"/>
  <c r="B272" i="9" l="1"/>
  <c r="B16" i="9"/>
  <c r="F14" i="9"/>
  <c r="F3" i="9" s="1"/>
  <c r="B15" i="9"/>
  <c r="B274" i="9"/>
  <c r="E20" i="9"/>
  <c r="I7" i="3" s="1"/>
  <c r="E14" i="9"/>
  <c r="E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<sst xmlns="http://schemas.openxmlformats.org/spreadsheetml/2006/main" count="4369" uniqueCount="3422">
  <si>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</si>
  <si>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</si>
  <si>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</si>
  <si>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</si>
  <si>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</si>
  <si>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</si>
  <si>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</si>
  <si>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</si>
  <si>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</si>
  <si>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</si>
  <si>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</si>
  <si>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</si>
  <si>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</si>
  <si>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</si>
  <si>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</si>
  <si>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</si>
  <si>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</si>
  <si>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</si>
  <si>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</si>
  <si>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</si>
  <si>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</si>
  <si>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</si>
  <si>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</si>
  <si>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</si>
  <si>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</si>
  <si>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</si>
  <si>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</si>
  <si>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</si>
  <si>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</si>
  <si>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</si>
  <si>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</si>
  <si>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IVANEC</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</si>
  <si>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</si>
  <si>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</si>
  <si>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</si>
  <si>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</si>
  <si>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</si>
  <si>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</si>
  <si>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</si>
  <si>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</si>
  <si>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</si>
  <si>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</si>
  <si>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</si>
  <si>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</si>
  <si>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</si>
  <si>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</si>
  <si>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</si>
  <si>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</si>
  <si>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</si>
  <si>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31681 - GRAD IVANEC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</si>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</sst>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6094914.0200000005</v>
      </c>
      <c r="D2" s="6">
        <f>'PR-RAS'!E6</f>
        <v>8188642.3599999994</v>
      </c>
      <c r="E2" s="6">
        <v>0</v>
      </c>
      <c r="F2" s="6">
        <v>0</v>
      </c>
      <c r="G2" s="7">
        <f t="shared" ref="G2:G264" si="0">(B2/1000)*(C2*1+D2*2)</f>
        <v>22472.19874</v>
      </c>
      <c r="H2" s="7">
        <f t="shared" ref="H2:H264"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3965273.93</v>
      </c>
      <c r="D3" s="1">
        <f>'PR-RAS'!E7</f>
        <v>5566640.6399999997</v>
      </c>
      <c r="E3" s="1">
        <v>0</v>
      </c>
      <c r="F3" s="1">
        <v>0</v>
      </c>
      <c r="G3" s="2">
        <f t="shared" si="0"/>
        <v>30197.110419999997</v>
      </c>
      <c r="H3" s="2">
        <f t="shared" si="1"/>
        <v>0.43000000016763806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3745387.41</v>
      </c>
      <c r="D4" s="1">
        <f>'PR-RAS'!E8</f>
        <v>5350461.3099999996</v>
      </c>
      <c r="E4" s="1">
        <v>0</v>
      </c>
      <c r="F4" s="1">
        <v>0</v>
      </c>
      <c r="G4" s="2">
        <f t="shared" si="0"/>
        <v>43338.930090000002</v>
      </c>
      <c r="H4" s="2">
        <f t="shared" si="1"/>
        <v>0.71999999973922968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3698672.22</v>
      </c>
      <c r="D5" s="1">
        <f>'PR-RAS'!E9</f>
        <v>5154496.34</v>
      </c>
      <c r="E5" s="1">
        <v>0</v>
      </c>
      <c r="F5" s="1">
        <v>0</v>
      </c>
      <c r="G5" s="2">
        <f t="shared" si="0"/>
        <v>56030.659599999999</v>
      </c>
      <c r="H5" s="2">
        <f t="shared" si="1"/>
        <v>0.56000000005587935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182026.74</v>
      </c>
      <c r="D6" s="1">
        <f>'PR-RAS'!E10</f>
        <v>229128.37</v>
      </c>
      <c r="E6" s="1">
        <v>0</v>
      </c>
      <c r="F6" s="1">
        <v>0</v>
      </c>
      <c r="G6" s="2">
        <f t="shared" si="0"/>
        <v>3201.4173999999998</v>
      </c>
      <c r="H6" s="2">
        <f t="shared" si="1"/>
        <v>0.63000000000465661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82852.56</v>
      </c>
      <c r="D7" s="1">
        <f>'PR-RAS'!E11</f>
        <v>103633.66</v>
      </c>
      <c r="E7" s="1">
        <v>0</v>
      </c>
      <c r="F7" s="1">
        <v>0</v>
      </c>
      <c r="G7" s="2">
        <f t="shared" si="0"/>
        <v>1740.71928</v>
      </c>
      <c r="H7" s="2">
        <f t="shared" si="1"/>
        <v>0.77999999999883585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200410.4</v>
      </c>
      <c r="D8" s="1">
        <f>'PR-RAS'!E12</f>
        <v>400014.89</v>
      </c>
      <c r="E8" s="1">
        <v>0</v>
      </c>
      <c r="F8" s="1">
        <v>0</v>
      </c>
      <c r="G8" s="2">
        <f t="shared" si="0"/>
        <v>7003.0812600000008</v>
      </c>
      <c r="H8" s="2">
        <f t="shared" si="1"/>
        <v>0.5099999999802094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96717.84</v>
      </c>
      <c r="D9" s="1">
        <f>'PR-RAS'!E13</f>
        <v>113871.97</v>
      </c>
      <c r="E9" s="1">
        <v>0</v>
      </c>
      <c r="F9" s="1">
        <v>0</v>
      </c>
      <c r="G9" s="2">
        <f t="shared" si="0"/>
        <v>2595.6942400000003</v>
      </c>
      <c r="H9" s="2">
        <f t="shared" si="1"/>
        <v>0.19000000000232831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7443.32</v>
      </c>
      <c r="D10" s="1">
        <f>'PR-RAS'!E14</f>
        <v>7658.59</v>
      </c>
      <c r="E10" s="1">
        <v>0</v>
      </c>
      <c r="F10" s="1">
        <v>0</v>
      </c>
      <c r="G10" s="2">
        <f t="shared" si="0"/>
        <v>204.84449999999998</v>
      </c>
      <c r="H10" s="2">
        <f t="shared" si="1"/>
        <v>0.72999999999956344</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522735.67</v>
      </c>
      <c r="D11" s="1">
        <f>'PR-RAS'!E15</f>
        <v>658342.51</v>
      </c>
      <c r="E11" s="1">
        <v>0</v>
      </c>
      <c r="F11" s="1">
        <v>0</v>
      </c>
      <c r="G11" s="2">
        <f t="shared" si="0"/>
        <v>18394.206900000001</v>
      </c>
      <c r="H11" s="2">
        <f t="shared" si="1"/>
        <v>0.82000000000698492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170134.52</v>
      </c>
      <c r="D19" s="1">
        <f>'PR-RAS'!E23</f>
        <v>156236.29999999999</v>
      </c>
      <c r="E19" s="1">
        <v>0</v>
      </c>
      <c r="F19" s="1">
        <v>0</v>
      </c>
      <c r="G19" s="2">
        <f t="shared" si="0"/>
        <v>8686.9281599999995</v>
      </c>
      <c r="H19" s="2">
        <f t="shared" si="1"/>
        <v>0.77999999999883585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26852.03</v>
      </c>
      <c r="D20" s="1">
        <f>'PR-RAS'!E24</f>
        <v>26060.83</v>
      </c>
      <c r="E20" s="1">
        <v>0</v>
      </c>
      <c r="F20" s="1">
        <v>0</v>
      </c>
      <c r="G20" s="2">
        <f t="shared" si="0"/>
        <v>1500.5001099999999</v>
      </c>
      <c r="H20" s="2">
        <f t="shared" si="1"/>
        <v>0.19999999999708962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143282.49</v>
      </c>
      <c r="D23" s="1">
        <f>'PR-RAS'!E27</f>
        <v>130175.47</v>
      </c>
      <c r="E23" s="1">
        <v>0</v>
      </c>
      <c r="F23" s="1">
        <v>0</v>
      </c>
      <c r="G23" s="2">
        <f t="shared" si="0"/>
        <v>8879.9354599999988</v>
      </c>
      <c r="H23" s="2">
        <f t="shared" si="1"/>
        <v>0.95999999999185093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49752</v>
      </c>
      <c r="D25" s="1">
        <f>'PR-RAS'!E29</f>
        <v>59943.03</v>
      </c>
      <c r="E25" s="1">
        <v>0</v>
      </c>
      <c r="F25" s="1">
        <v>0</v>
      </c>
      <c r="G25" s="2">
        <f t="shared" si="0"/>
        <v>4071.3134399999999</v>
      </c>
      <c r="H25" s="2">
        <f t="shared" si="1"/>
        <v>2.9999999998835847E-2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48951.81</v>
      </c>
      <c r="D27" s="1">
        <f>'PR-RAS'!E31</f>
        <v>59476.4</v>
      </c>
      <c r="E27" s="1">
        <v>0</v>
      </c>
      <c r="F27" s="1">
        <v>0</v>
      </c>
      <c r="G27" s="2">
        <f t="shared" si="0"/>
        <v>4365.5198599999994</v>
      </c>
      <c r="H27" s="2">
        <f t="shared" si="1"/>
        <v>0.5900000000037835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800.19</v>
      </c>
      <c r="D29" s="1">
        <f>'PR-RAS'!E33</f>
        <v>466.63</v>
      </c>
      <c r="E29" s="1">
        <v>0</v>
      </c>
      <c r="F29" s="1">
        <v>0</v>
      </c>
      <c r="G29" s="2">
        <f t="shared" si="0"/>
        <v>48.5366</v>
      </c>
      <c r="H29" s="2">
        <f t="shared" si="1"/>
        <v>0.56000000000005912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1219170.23</v>
      </c>
      <c r="D46" s="1">
        <f>'PR-RAS'!E50</f>
        <v>1742964.3</v>
      </c>
      <c r="E46" s="1">
        <v>0</v>
      </c>
      <c r="F46" s="1">
        <v>0</v>
      </c>
      <c r="G46" s="2">
        <f t="shared" si="0"/>
        <v>211729.44735</v>
      </c>
      <c r="H46" s="2">
        <f t="shared" si="1"/>
        <v>0.53000000002793968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1180293.27</v>
      </c>
      <c r="D55" s="1">
        <f>'PR-RAS'!E59</f>
        <v>1588141.99</v>
      </c>
      <c r="E55" s="1">
        <v>0</v>
      </c>
      <c r="F55" s="1">
        <v>0</v>
      </c>
      <c r="G55" s="2">
        <f t="shared" si="0"/>
        <v>235255.1715</v>
      </c>
      <c r="H55" s="2">
        <f t="shared" si="1"/>
        <v>0.28000000002793968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1180293.27</v>
      </c>
      <c r="D56" s="1">
        <f>'PR-RAS'!E60</f>
        <v>1502955.05</v>
      </c>
      <c r="E56" s="1">
        <v>0</v>
      </c>
      <c r="F56" s="1">
        <v>0</v>
      </c>
      <c r="G56" s="2">
        <f t="shared" si="0"/>
        <v>230241.18535000001</v>
      </c>
      <c r="H56" s="2">
        <f t="shared" si="1"/>
        <v>0.32000000006519258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85186.94</v>
      </c>
      <c r="E57" s="1">
        <v>0</v>
      </c>
      <c r="F57" s="1">
        <v>0</v>
      </c>
      <c r="G57" s="2">
        <f t="shared" si="0"/>
        <v>9540.9372800000001</v>
      </c>
      <c r="H57" s="2">
        <f t="shared" si="1"/>
        <v>5.9999999997671694E-2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38876.959999999999</v>
      </c>
      <c r="D58" s="1">
        <f>'PR-RAS'!E62</f>
        <v>36653.49</v>
      </c>
      <c r="E58" s="1">
        <v>0</v>
      </c>
      <c r="F58" s="1">
        <v>0</v>
      </c>
      <c r="G58" s="2">
        <f t="shared" si="0"/>
        <v>6394.4845800000003</v>
      </c>
      <c r="H58" s="2">
        <f t="shared" si="1"/>
        <v>0.52999999999883585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38876.959999999999</v>
      </c>
      <c r="D60" s="1">
        <f>'PR-RAS'!E64</f>
        <v>36653.49</v>
      </c>
      <c r="E60" s="1">
        <v>0</v>
      </c>
      <c r="F60" s="1">
        <v>0</v>
      </c>
      <c r="G60" s="2">
        <f t="shared" si="0"/>
        <v>6618.8524600000001</v>
      </c>
      <c r="H60" s="2">
        <f t="shared" si="1"/>
        <v>0.52999999999883585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118168.82</v>
      </c>
      <c r="E70" s="1">
        <v>0</v>
      </c>
      <c r="F70" s="1">
        <v>0</v>
      </c>
      <c r="G70" s="2">
        <f t="shared" si="0"/>
        <v>16307.297160000002</v>
      </c>
      <c r="H70" s="2">
        <f t="shared" si="1"/>
        <v>0.17999999999301508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118168.82</v>
      </c>
      <c r="E72" s="1">
        <v>0</v>
      </c>
      <c r="F72" s="1">
        <v>0</v>
      </c>
      <c r="G72" s="2">
        <f t="shared" si="0"/>
        <v>16779.972439999998</v>
      </c>
      <c r="H72" s="2">
        <f t="shared" si="1"/>
        <v>0.17999999999301508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100354.74</v>
      </c>
      <c r="D78" s="1">
        <f>'PR-RAS'!E82</f>
        <v>128000.7</v>
      </c>
      <c r="E78" s="1">
        <v>0</v>
      </c>
      <c r="F78" s="1">
        <v>0</v>
      </c>
      <c r="G78" s="2">
        <f t="shared" si="0"/>
        <v>27439.422780000001</v>
      </c>
      <c r="H78" s="2">
        <f t="shared" si="1"/>
        <v>0.55999999999767169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35629.07</v>
      </c>
      <c r="D79" s="1">
        <f>'PR-RAS'!E83</f>
        <v>36086.5</v>
      </c>
      <c r="E79" s="1">
        <v>0</v>
      </c>
      <c r="F79" s="1">
        <v>0</v>
      </c>
      <c r="G79" s="2">
        <f t="shared" si="0"/>
        <v>8408.5614600000008</v>
      </c>
      <c r="H79" s="2">
        <f t="shared" si="1"/>
        <v>0.56999999999970896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30035.279999999999</v>
      </c>
      <c r="D81" s="1">
        <f>'PR-RAS'!E85</f>
        <v>30474.62</v>
      </c>
      <c r="E81" s="1">
        <v>0</v>
      </c>
      <c r="F81" s="1">
        <v>0</v>
      </c>
      <c r="G81" s="2">
        <f t="shared" si="0"/>
        <v>7278.7615999999989</v>
      </c>
      <c r="H81" s="2">
        <f t="shared" si="1"/>
        <v>0.65999999999985448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5593.79</v>
      </c>
      <c r="D82" s="1">
        <f>'PR-RAS'!E86</f>
        <v>5611.88</v>
      </c>
      <c r="E82" s="1">
        <v>0</v>
      </c>
      <c r="F82" s="1">
        <v>0</v>
      </c>
      <c r="G82" s="2">
        <f t="shared" si="0"/>
        <v>1362.22155</v>
      </c>
      <c r="H82" s="2">
        <f t="shared" si="1"/>
        <v>0.32999999999992724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64725.670000000006</v>
      </c>
      <c r="D87" s="1">
        <f>'PR-RAS'!E91</f>
        <v>91914.2</v>
      </c>
      <c r="E87" s="1">
        <v>0</v>
      </c>
      <c r="F87" s="1">
        <v>0</v>
      </c>
      <c r="G87" s="2">
        <f t="shared" si="0"/>
        <v>21375.650019999997</v>
      </c>
      <c r="H87" s="2">
        <f t="shared" si="1"/>
        <v>0.52999999999155989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4868.09</v>
      </c>
      <c r="D88" s="1">
        <f>'PR-RAS'!E92</f>
        <v>5567.69</v>
      </c>
      <c r="E88" s="1">
        <v>0</v>
      </c>
      <c r="F88" s="1">
        <v>0</v>
      </c>
      <c r="G88" s="2">
        <f t="shared" si="0"/>
        <v>1392.30189</v>
      </c>
      <c r="H88" s="2">
        <f t="shared" si="1"/>
        <v>0.4000000000005457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3594.81</v>
      </c>
      <c r="D89" s="1">
        <f>'PR-RAS'!E93</f>
        <v>8457.84</v>
      </c>
      <c r="E89" s="1">
        <v>0</v>
      </c>
      <c r="F89" s="1">
        <v>0</v>
      </c>
      <c r="G89" s="2">
        <f t="shared" si="0"/>
        <v>1804.9231199999999</v>
      </c>
      <c r="H89" s="2">
        <f t="shared" si="1"/>
        <v>0.34999999999990905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52081.440000000002</v>
      </c>
      <c r="D90" s="1">
        <f>'PR-RAS'!E94</f>
        <v>71020.539999999994</v>
      </c>
      <c r="E90" s="1">
        <v>0</v>
      </c>
      <c r="F90" s="1">
        <v>0</v>
      </c>
      <c r="G90" s="2">
        <f t="shared" si="0"/>
        <v>17276.904279999999</v>
      </c>
      <c r="H90" s="2">
        <f t="shared" si="1"/>
        <v>0.90000000000873115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4181.33</v>
      </c>
      <c r="D93" s="1">
        <f>'PR-RAS'!E97</f>
        <v>6868.13</v>
      </c>
      <c r="E93" s="1">
        <v>0</v>
      </c>
      <c r="F93" s="1">
        <v>0</v>
      </c>
      <c r="G93" s="2">
        <f t="shared" si="0"/>
        <v>1648.4182800000001</v>
      </c>
      <c r="H93" s="2">
        <f t="shared" si="1"/>
        <v>0.46000000000003638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772866.78999999992</v>
      </c>
      <c r="D102" s="1">
        <f>'PR-RAS'!E106</f>
        <v>692514.93</v>
      </c>
      <c r="E102" s="1">
        <v>0</v>
      </c>
      <c r="F102" s="1">
        <v>0</v>
      </c>
      <c r="G102" s="2">
        <f t="shared" si="0"/>
        <v>217947.56165000002</v>
      </c>
      <c r="H102" s="2">
        <f t="shared" si="1"/>
        <v>0.28000000002793968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73115.67</v>
      </c>
      <c r="D103" s="1">
        <f>'PR-RAS'!E107</f>
        <v>57379.89</v>
      </c>
      <c r="E103" s="1">
        <v>0</v>
      </c>
      <c r="F103" s="1">
        <v>0</v>
      </c>
      <c r="G103" s="2">
        <f t="shared" si="0"/>
        <v>19163.295900000001</v>
      </c>
      <c r="H103" s="2">
        <f t="shared" si="1"/>
        <v>0.44000000000232831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15284.53</v>
      </c>
      <c r="D105" s="1">
        <f>'PR-RAS'!E109</f>
        <v>13560.94</v>
      </c>
      <c r="E105" s="1">
        <v>0</v>
      </c>
      <c r="F105" s="1">
        <v>0</v>
      </c>
      <c r="G105" s="2">
        <f t="shared" si="0"/>
        <v>4410.2666399999998</v>
      </c>
      <c r="H105" s="2">
        <f t="shared" si="1"/>
        <v>0.52999999999883585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6875.37</v>
      </c>
      <c r="D106" s="1">
        <f>'PR-RAS'!E110</f>
        <v>5091.9399999999996</v>
      </c>
      <c r="E106" s="1">
        <v>0</v>
      </c>
      <c r="F106" s="1">
        <v>0</v>
      </c>
      <c r="G106" s="2">
        <f t="shared" si="0"/>
        <v>1791.2212499999998</v>
      </c>
      <c r="H106" s="2">
        <f t="shared" si="1"/>
        <v>0.43000000000029104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50955.77</v>
      </c>
      <c r="D107" s="1">
        <f>'PR-RAS'!E111</f>
        <v>38727.01</v>
      </c>
      <c r="E107" s="1">
        <v>0</v>
      </c>
      <c r="F107" s="1">
        <v>0</v>
      </c>
      <c r="G107" s="2">
        <f t="shared" si="0"/>
        <v>13611.437740000001</v>
      </c>
      <c r="H107" s="2">
        <f t="shared" si="1"/>
        <v>0.24000000000523869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28006.789999999997</v>
      </c>
      <c r="D108" s="1">
        <f>'PR-RAS'!E112</f>
        <v>19523.510000000002</v>
      </c>
      <c r="E108" s="1">
        <v>0</v>
      </c>
      <c r="F108" s="1">
        <v>0</v>
      </c>
      <c r="G108" s="2">
        <f t="shared" si="0"/>
        <v>7174.75767</v>
      </c>
      <c r="H108" s="2">
        <f t="shared" si="1"/>
        <v>0.7000000000007276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5815.37</v>
      </c>
      <c r="D111" s="1">
        <f>'PR-RAS'!E115</f>
        <v>3990.5</v>
      </c>
      <c r="E111" s="1">
        <v>0</v>
      </c>
      <c r="F111" s="1">
        <v>0</v>
      </c>
      <c r="G111" s="2">
        <f t="shared" si="0"/>
        <v>1517.6007</v>
      </c>
      <c r="H111" s="2">
        <f t="shared" si="1"/>
        <v>0.86999999999989086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22191.42</v>
      </c>
      <c r="D113" s="1">
        <f>'PR-RAS'!E117</f>
        <v>15533.01</v>
      </c>
      <c r="E113" s="1">
        <v>0</v>
      </c>
      <c r="F113" s="1">
        <v>0</v>
      </c>
      <c r="G113" s="2">
        <f t="shared" si="0"/>
        <v>5964.8332800000007</v>
      </c>
      <c r="H113" s="2">
        <f t="shared" si="1"/>
        <v>0.42999999999847205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671744.33</v>
      </c>
      <c r="D116" s="1">
        <f>'PR-RAS'!E120</f>
        <v>615611.53</v>
      </c>
      <c r="E116" s="1">
        <v>0</v>
      </c>
      <c r="F116" s="1">
        <v>0</v>
      </c>
      <c r="G116" s="2">
        <f t="shared" si="0"/>
        <v>218841.24985000002</v>
      </c>
      <c r="H116" s="2">
        <f t="shared" si="1"/>
        <v>0.79999999993015081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130432.34</v>
      </c>
      <c r="D117" s="1">
        <f>'PR-RAS'!E121</f>
        <v>116877.28</v>
      </c>
      <c r="E117" s="1">
        <v>0</v>
      </c>
      <c r="F117" s="1">
        <v>0</v>
      </c>
      <c r="G117" s="2">
        <f t="shared" si="0"/>
        <v>42245.680400000005</v>
      </c>
      <c r="H117" s="2">
        <f t="shared" si="1"/>
        <v>0.61999999999534339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541311.99</v>
      </c>
      <c r="D118" s="1">
        <f>'PR-RAS'!E122</f>
        <v>498734.25</v>
      </c>
      <c r="E118" s="1">
        <v>0</v>
      </c>
      <c r="F118" s="1">
        <v>0</v>
      </c>
      <c r="G118" s="2">
        <f t="shared" si="0"/>
        <v>180037.31733000002</v>
      </c>
      <c r="H118" s="2">
        <f t="shared" si="1"/>
        <v>0.26000000000931323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31207.7</v>
      </c>
      <c r="D120" s="1">
        <f>'PR-RAS'!E124</f>
        <v>51997.71</v>
      </c>
      <c r="E120" s="1">
        <v>0</v>
      </c>
      <c r="F120" s="1">
        <v>0</v>
      </c>
      <c r="G120" s="2">
        <f t="shared" si="0"/>
        <v>16089.171279999999</v>
      </c>
      <c r="H120" s="2">
        <f t="shared" si="1"/>
        <v>0.59000000000014552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29131.95</v>
      </c>
      <c r="D121" s="1">
        <f>'PR-RAS'!E125</f>
        <v>29511.85</v>
      </c>
      <c r="E121" s="1">
        <v>0</v>
      </c>
      <c r="F121" s="1">
        <v>0</v>
      </c>
      <c r="G121" s="2">
        <f t="shared" si="0"/>
        <v>10578.677999999998</v>
      </c>
      <c r="H121" s="2">
        <f t="shared" si="1"/>
        <v>0.2000000000007276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29131.95</v>
      </c>
      <c r="D123" s="1">
        <f>'PR-RAS'!E127</f>
        <v>29511.85</v>
      </c>
      <c r="E123" s="1">
        <v>0</v>
      </c>
      <c r="F123" s="1">
        <v>0</v>
      </c>
      <c r="G123" s="2">
        <f t="shared" si="0"/>
        <v>10754.989299999999</v>
      </c>
      <c r="H123" s="2">
        <f t="shared" si="1"/>
        <v>0.2000000000007276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2075.75</v>
      </c>
      <c r="D124" s="1">
        <f>'PR-RAS'!E128</f>
        <v>22485.86</v>
      </c>
      <c r="E124" s="1">
        <v>0</v>
      </c>
      <c r="F124" s="1">
        <v>0</v>
      </c>
      <c r="G124" s="2">
        <f t="shared" si="0"/>
        <v>5786.8388100000002</v>
      </c>
      <c r="H124" s="2">
        <f t="shared" si="1"/>
        <v>0.38999999999941792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2075.75</v>
      </c>
      <c r="D125" s="1">
        <f>'PR-RAS'!E129</f>
        <v>0</v>
      </c>
      <c r="E125" s="1">
        <v>0</v>
      </c>
      <c r="F125" s="1">
        <v>0</v>
      </c>
      <c r="G125" s="2">
        <f t="shared" si="0"/>
        <v>257.39299999999997</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22485.86</v>
      </c>
      <c r="E126" s="1">
        <v>0</v>
      </c>
      <c r="F126" s="1">
        <v>0</v>
      </c>
      <c r="G126" s="2">
        <f t="shared" si="0"/>
        <v>5621.4650000000001</v>
      </c>
      <c r="H126" s="2">
        <f t="shared" si="1"/>
        <v>0.13999999999941792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6040.63</v>
      </c>
      <c r="D135" s="1">
        <f>'PR-RAS'!E139</f>
        <v>6524.08</v>
      </c>
      <c r="E135" s="1">
        <v>0</v>
      </c>
      <c r="F135" s="1">
        <v>0</v>
      </c>
      <c r="G135" s="2">
        <f t="shared" si="0"/>
        <v>2557.8978600000005</v>
      </c>
      <c r="H135" s="2">
        <f t="shared" si="1"/>
        <v>0.4499999999998181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353.91999999999996</v>
      </c>
      <c r="D136" s="1">
        <f>'PR-RAS'!E140</f>
        <v>1443.61</v>
      </c>
      <c r="E136" s="1">
        <v>0</v>
      </c>
      <c r="F136" s="1">
        <v>0</v>
      </c>
      <c r="G136" s="2">
        <f t="shared" si="0"/>
        <v>437.5539</v>
      </c>
      <c r="H136" s="2">
        <f t="shared" si="1"/>
        <v>0.47000000000014097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132.72</v>
      </c>
      <c r="D141" s="1">
        <f>'PR-RAS'!E145</f>
        <v>1443.61</v>
      </c>
      <c r="E141" s="1">
        <v>0</v>
      </c>
      <c r="F141" s="1">
        <v>0</v>
      </c>
      <c r="G141" s="2">
        <f t="shared" si="0"/>
        <v>422.79159999999996</v>
      </c>
      <c r="H141" s="2">
        <f t="shared" si="1"/>
        <v>0.67000000000010118</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221.2</v>
      </c>
      <c r="D145" s="1">
        <f>'PR-RAS'!E149</f>
        <v>0</v>
      </c>
      <c r="E145" s="1">
        <v>0</v>
      </c>
      <c r="F145" s="1">
        <v>0</v>
      </c>
      <c r="G145" s="2">
        <f t="shared" si="0"/>
        <v>31.852799999999995</v>
      </c>
      <c r="H145" s="2">
        <f t="shared" si="1"/>
        <v>0.19999999999998863</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5686.71</v>
      </c>
      <c r="D146" s="1">
        <f>'PR-RAS'!E150</f>
        <v>5080.47</v>
      </c>
      <c r="E146" s="1">
        <v>0</v>
      </c>
      <c r="F146" s="1">
        <v>0</v>
      </c>
      <c r="G146" s="2">
        <f t="shared" si="0"/>
        <v>2297.9092500000002</v>
      </c>
      <c r="H146" s="2">
        <f t="shared" si="1"/>
        <v>0.76000000000021828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4265357.8199999994</v>
      </c>
      <c r="D147" s="1">
        <f>'PR-RAS'!E151</f>
        <v>5673516.0199999996</v>
      </c>
      <c r="E147" s="1">
        <v>0</v>
      </c>
      <c r="F147" s="1">
        <v>0</v>
      </c>
      <c r="G147" s="2">
        <f t="shared" si="0"/>
        <v>2279408.9195599998</v>
      </c>
      <c r="H147" s="2">
        <f t="shared" si="1"/>
        <v>0.20000000018626451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552883.86</v>
      </c>
      <c r="D148" s="1">
        <f>'PR-RAS'!E152</f>
        <v>644982.17000000004</v>
      </c>
      <c r="E148" s="1">
        <v>0</v>
      </c>
      <c r="F148" s="1">
        <v>0</v>
      </c>
      <c r="G148" s="2">
        <f t="shared" si="0"/>
        <v>270898.68540000002</v>
      </c>
      <c r="H148" s="2">
        <f t="shared" si="1"/>
        <v>0.31000000005587935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430378.05</v>
      </c>
      <c r="D149" s="1">
        <f>'PR-RAS'!E153</f>
        <v>497769.12</v>
      </c>
      <c r="E149" s="1">
        <v>0</v>
      </c>
      <c r="F149" s="1">
        <v>0</v>
      </c>
      <c r="G149" s="2">
        <f t="shared" si="0"/>
        <v>211035.61092000001</v>
      </c>
      <c r="H149" s="2">
        <f t="shared" si="1"/>
        <v>0.16999999998370185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430378.05</v>
      </c>
      <c r="D150" s="1">
        <f>'PR-RAS'!E154</f>
        <v>495964.81</v>
      </c>
      <c r="E150" s="1">
        <v>0</v>
      </c>
      <c r="F150" s="1">
        <v>0</v>
      </c>
      <c r="G150" s="2">
        <f t="shared" si="0"/>
        <v>211923.84282999998</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1804.31</v>
      </c>
      <c r="E152" s="1">
        <v>0</v>
      </c>
      <c r="F152" s="1">
        <v>0</v>
      </c>
      <c r="G152" s="2">
        <f t="shared" si="0"/>
        <v>544.90161999999998</v>
      </c>
      <c r="H152" s="2">
        <f t="shared" si="1"/>
        <v>0.30999999999994543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50589.72</v>
      </c>
      <c r="D154" s="1">
        <f>'PR-RAS'!E158</f>
        <v>62922.52</v>
      </c>
      <c r="E154" s="1">
        <v>0</v>
      </c>
      <c r="F154" s="1">
        <v>0</v>
      </c>
      <c r="G154" s="2">
        <f t="shared" si="0"/>
        <v>26994.51828</v>
      </c>
      <c r="H154" s="2">
        <f t="shared" si="1"/>
        <v>0.76000000000203727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71916.09</v>
      </c>
      <c r="D155" s="1">
        <f>'PR-RAS'!E159</f>
        <v>84290.53</v>
      </c>
      <c r="E155" s="1">
        <v>0</v>
      </c>
      <c r="F155" s="1">
        <v>0</v>
      </c>
      <c r="G155" s="2">
        <f t="shared" si="0"/>
        <v>37036.561099999999</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71916.09</v>
      </c>
      <c r="D157" s="1">
        <f>'PR-RAS'!E161</f>
        <v>84290.53</v>
      </c>
      <c r="E157" s="1">
        <v>0</v>
      </c>
      <c r="F157" s="1">
        <v>0</v>
      </c>
      <c r="G157" s="2">
        <f t="shared" si="0"/>
        <v>37517.555399999997</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1464095.3900000001</v>
      </c>
      <c r="D159" s="1">
        <f>'PR-RAS'!E163</f>
        <v>1907796.4000000004</v>
      </c>
      <c r="E159" s="1">
        <v>0</v>
      </c>
      <c r="F159" s="1">
        <v>0</v>
      </c>
      <c r="G159" s="2">
        <f t="shared" si="0"/>
        <v>834190.73402000021</v>
      </c>
      <c r="H159" s="2">
        <f t="shared" si="1"/>
        <v>0.79000000050291419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36720.460000000006</v>
      </c>
      <c r="D160" s="1">
        <f>'PR-RAS'!E164</f>
        <v>41788.57</v>
      </c>
      <c r="E160" s="1">
        <v>0</v>
      </c>
      <c r="F160" s="1">
        <v>0</v>
      </c>
      <c r="G160" s="2">
        <f t="shared" si="0"/>
        <v>19127.3184</v>
      </c>
      <c r="H160" s="2">
        <f t="shared" si="1"/>
        <v>0.89000000000669388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775.91</v>
      </c>
      <c r="D161" s="1">
        <f>'PR-RAS'!E165</f>
        <v>1290.29</v>
      </c>
      <c r="E161" s="1">
        <v>0</v>
      </c>
      <c r="F161" s="1">
        <v>0</v>
      </c>
      <c r="G161" s="2">
        <f t="shared" si="0"/>
        <v>537.03840000000002</v>
      </c>
      <c r="H161" s="2">
        <f t="shared" si="1"/>
        <v>0.37999999999999545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32215.54</v>
      </c>
      <c r="D162" s="1">
        <f>'PR-RAS'!E166</f>
        <v>37233.22</v>
      </c>
      <c r="E162" s="1">
        <v>0</v>
      </c>
      <c r="F162" s="1">
        <v>0</v>
      </c>
      <c r="G162" s="2">
        <f t="shared" si="0"/>
        <v>17175.798780000001</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3729.01</v>
      </c>
      <c r="D163" s="1">
        <f>'PR-RAS'!E167</f>
        <v>3265.06</v>
      </c>
      <c r="E163" s="1">
        <v>0</v>
      </c>
      <c r="F163" s="1">
        <v>0</v>
      </c>
      <c r="G163" s="2">
        <f t="shared" si="0"/>
        <v>1661.9790600000001</v>
      </c>
      <c r="H163" s="2">
        <f t="shared" si="1"/>
        <v>7.0000000000163709E-2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204042.07</v>
      </c>
      <c r="D165" s="1">
        <f>'PR-RAS'!E169</f>
        <v>265416.63</v>
      </c>
      <c r="E165" s="1">
        <v>0</v>
      </c>
      <c r="F165" s="1">
        <v>0</v>
      </c>
      <c r="G165" s="2">
        <f t="shared" si="0"/>
        <v>120519.55412000002</v>
      </c>
      <c r="H165" s="2">
        <f t="shared" si="1"/>
        <v>0.44000000000232831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9570.5</v>
      </c>
      <c r="D166" s="1">
        <f>'PR-RAS'!E170</f>
        <v>12985.25</v>
      </c>
      <c r="E166" s="1">
        <v>0</v>
      </c>
      <c r="F166" s="1">
        <v>0</v>
      </c>
      <c r="G166" s="2">
        <f t="shared" si="0"/>
        <v>5864.2650000000003</v>
      </c>
      <c r="H166" s="2">
        <f t="shared" si="1"/>
        <v>0.75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184290.17</v>
      </c>
      <c r="D168" s="1">
        <f>'PR-RAS'!E172</f>
        <v>243988.61</v>
      </c>
      <c r="E168" s="1">
        <v>0</v>
      </c>
      <c r="F168" s="1">
        <v>0</v>
      </c>
      <c r="G168" s="2">
        <f t="shared" si="0"/>
        <v>112268.65413000001</v>
      </c>
      <c r="H168" s="2">
        <f t="shared" si="1"/>
        <v>0.56000000002677552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6139.12</v>
      </c>
      <c r="D169" s="1">
        <f>'PR-RAS'!E173</f>
        <v>3945.32</v>
      </c>
      <c r="E169" s="1">
        <v>0</v>
      </c>
      <c r="F169" s="1">
        <v>0</v>
      </c>
      <c r="G169" s="2">
        <f t="shared" si="0"/>
        <v>2356.9996800000004</v>
      </c>
      <c r="H169" s="2">
        <f t="shared" si="1"/>
        <v>0.44000000000005457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3215.66</v>
      </c>
      <c r="D170" s="1">
        <f>'PR-RAS'!E174</f>
        <v>2408.7600000000002</v>
      </c>
      <c r="E170" s="1">
        <v>0</v>
      </c>
      <c r="F170" s="1">
        <v>0</v>
      </c>
      <c r="G170" s="2">
        <f t="shared" si="0"/>
        <v>1357.60742</v>
      </c>
      <c r="H170" s="2">
        <f t="shared" si="1"/>
        <v>0.57999999999992724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826.62</v>
      </c>
      <c r="D172" s="1">
        <f>'PR-RAS'!E176</f>
        <v>2088.69</v>
      </c>
      <c r="E172" s="1">
        <v>0</v>
      </c>
      <c r="F172" s="1">
        <v>0</v>
      </c>
      <c r="G172" s="2">
        <f t="shared" si="0"/>
        <v>855.68400000000008</v>
      </c>
      <c r="H172" s="2">
        <f t="shared" si="1"/>
        <v>0.68999999999994088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846527.54</v>
      </c>
      <c r="D173" s="1">
        <f>'PR-RAS'!E177</f>
        <v>1158671.9900000002</v>
      </c>
      <c r="E173" s="1">
        <v>0</v>
      </c>
      <c r="F173" s="1">
        <v>0</v>
      </c>
      <c r="G173" s="2">
        <f t="shared" si="0"/>
        <v>544185.90144000005</v>
      </c>
      <c r="H173" s="2">
        <f t="shared" si="1"/>
        <v>0.46999999973922968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48660.5</v>
      </c>
      <c r="D174" s="1">
        <f>'PR-RAS'!E178</f>
        <v>53013.24</v>
      </c>
      <c r="E174" s="1">
        <v>0</v>
      </c>
      <c r="F174" s="1">
        <v>0</v>
      </c>
      <c r="G174" s="2">
        <f t="shared" si="0"/>
        <v>26760.847539999995</v>
      </c>
      <c r="H174" s="2">
        <f t="shared" si="1"/>
        <v>0.73999999999796273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215281.55</v>
      </c>
      <c r="D175" s="1">
        <f>'PR-RAS'!E179</f>
        <v>382672.55</v>
      </c>
      <c r="E175" s="1">
        <v>0</v>
      </c>
      <c r="F175" s="1">
        <v>0</v>
      </c>
      <c r="G175" s="2">
        <f t="shared" si="0"/>
        <v>170629.03709999996</v>
      </c>
      <c r="H175" s="2">
        <f t="shared" si="1"/>
        <v>0.90000000002328306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78103.62</v>
      </c>
      <c r="D176" s="1">
        <f>'PR-RAS'!E180</f>
        <v>80933.66</v>
      </c>
      <c r="E176" s="1">
        <v>0</v>
      </c>
      <c r="F176" s="1">
        <v>0</v>
      </c>
      <c r="G176" s="2">
        <f t="shared" si="0"/>
        <v>41994.914499999999</v>
      </c>
      <c r="H176" s="2">
        <f t="shared" si="1"/>
        <v>0.72000000000116415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318569.44</v>
      </c>
      <c r="D177" s="1">
        <f>'PR-RAS'!E181</f>
        <v>397971.58</v>
      </c>
      <c r="E177" s="1">
        <v>0</v>
      </c>
      <c r="F177" s="1">
        <v>0</v>
      </c>
      <c r="G177" s="2">
        <f t="shared" si="0"/>
        <v>196154.2176</v>
      </c>
      <c r="H177" s="2">
        <f t="shared" si="1"/>
        <v>0.85999999998603016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10281.77</v>
      </c>
      <c r="D178" s="1">
        <f>'PR-RAS'!E182</f>
        <v>8217.01</v>
      </c>
      <c r="E178" s="1">
        <v>0</v>
      </c>
      <c r="F178" s="1">
        <v>0</v>
      </c>
      <c r="G178" s="2">
        <f t="shared" si="0"/>
        <v>4728.6948299999995</v>
      </c>
      <c r="H178" s="2">
        <f t="shared" si="1"/>
        <v>0.23999999999978172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2090.38</v>
      </c>
      <c r="D179" s="1">
        <f>'PR-RAS'!E183</f>
        <v>6016.4</v>
      </c>
      <c r="E179" s="1">
        <v>0</v>
      </c>
      <c r="F179" s="1">
        <v>0</v>
      </c>
      <c r="G179" s="2">
        <f t="shared" si="0"/>
        <v>2513.9260399999998</v>
      </c>
      <c r="H179" s="2">
        <f t="shared" si="1"/>
        <v>0.77999999999974534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78080.160000000003</v>
      </c>
      <c r="D180" s="1">
        <f>'PR-RAS'!E184</f>
        <v>98413.26</v>
      </c>
      <c r="E180" s="1">
        <v>0</v>
      </c>
      <c r="F180" s="1">
        <v>0</v>
      </c>
      <c r="G180" s="2">
        <f t="shared" si="0"/>
        <v>49208.295719999995</v>
      </c>
      <c r="H180" s="2">
        <f t="shared" si="1"/>
        <v>0.41999999999825377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40836.629999999997</v>
      </c>
      <c r="D181" s="1">
        <f>'PR-RAS'!E185</f>
        <v>48939.75</v>
      </c>
      <c r="E181" s="1">
        <v>0</v>
      </c>
      <c r="F181" s="1">
        <v>0</v>
      </c>
      <c r="G181" s="2">
        <f t="shared" si="0"/>
        <v>24968.903399999999</v>
      </c>
      <c r="H181" s="2">
        <f t="shared" si="1"/>
        <v>0.62000000000261934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54623.49</v>
      </c>
      <c r="D182" s="1">
        <f>'PR-RAS'!E186</f>
        <v>82494.539999999994</v>
      </c>
      <c r="E182" s="1">
        <v>0</v>
      </c>
      <c r="F182" s="1">
        <v>0</v>
      </c>
      <c r="G182" s="2">
        <f t="shared" si="0"/>
        <v>39749.875169999992</v>
      </c>
      <c r="H182" s="2">
        <f t="shared" si="1"/>
        <v>0.95000000000436557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26.54</v>
      </c>
      <c r="D183" s="1">
        <f>'PR-RAS'!E187</f>
        <v>39.83</v>
      </c>
      <c r="E183" s="1">
        <v>0</v>
      </c>
      <c r="F183" s="1">
        <v>0</v>
      </c>
      <c r="G183" s="2">
        <f t="shared" si="0"/>
        <v>19.328399999999998</v>
      </c>
      <c r="H183" s="2">
        <f t="shared" si="1"/>
        <v>0.63000000000000256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376778.77999999997</v>
      </c>
      <c r="D184" s="1">
        <f>'PR-RAS'!E188</f>
        <v>441879.38</v>
      </c>
      <c r="E184" s="1">
        <v>0</v>
      </c>
      <c r="F184" s="1">
        <v>0</v>
      </c>
      <c r="G184" s="2">
        <f t="shared" si="0"/>
        <v>230678.36981999999</v>
      </c>
      <c r="H184" s="2">
        <f t="shared" si="1"/>
        <v>0.6000000000349246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51072.19</v>
      </c>
      <c r="D185" s="1">
        <f>'PR-RAS'!E189</f>
        <v>56015.86</v>
      </c>
      <c r="E185" s="1">
        <v>0</v>
      </c>
      <c r="F185" s="1">
        <v>0</v>
      </c>
      <c r="G185" s="2">
        <f t="shared" si="0"/>
        <v>30011.119439999999</v>
      </c>
      <c r="H185" s="2">
        <f t="shared" si="1"/>
        <v>0.33000000000174623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8279.64</v>
      </c>
      <c r="D186" s="1">
        <f>'PR-RAS'!E190</f>
        <v>9153.39</v>
      </c>
      <c r="E186" s="1">
        <v>0</v>
      </c>
      <c r="F186" s="1">
        <v>0</v>
      </c>
      <c r="G186" s="2">
        <f t="shared" si="0"/>
        <v>4918.4876999999997</v>
      </c>
      <c r="H186" s="2">
        <f t="shared" si="1"/>
        <v>0.75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8597.9500000000007</v>
      </c>
      <c r="D187" s="1">
        <f>'PR-RAS'!E191</f>
        <v>8246.9</v>
      </c>
      <c r="E187" s="1">
        <v>0</v>
      </c>
      <c r="F187" s="1">
        <v>0</v>
      </c>
      <c r="G187" s="2">
        <f t="shared" si="0"/>
        <v>4667.0654999999997</v>
      </c>
      <c r="H187" s="2">
        <f t="shared" si="1"/>
        <v>0.1499999999996362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4859.0600000000004</v>
      </c>
      <c r="D188" s="1">
        <f>'PR-RAS'!E192</f>
        <v>5875.46</v>
      </c>
      <c r="E188" s="1">
        <v>0</v>
      </c>
      <c r="F188" s="1">
        <v>0</v>
      </c>
      <c r="G188" s="2">
        <f t="shared" si="0"/>
        <v>3106.0662600000001</v>
      </c>
      <c r="H188" s="2">
        <f t="shared" si="1"/>
        <v>0.52000000000043656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15840.47</v>
      </c>
      <c r="D189" s="1">
        <f>'PR-RAS'!E193</f>
        <v>19306.009999999998</v>
      </c>
      <c r="E189" s="1">
        <v>0</v>
      </c>
      <c r="F189" s="1">
        <v>0</v>
      </c>
      <c r="G189" s="2">
        <f t="shared" si="0"/>
        <v>10237.06812</v>
      </c>
      <c r="H189" s="2">
        <f t="shared" si="1"/>
        <v>0.47999999999774445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3419.67</v>
      </c>
      <c r="D190" s="1">
        <f>'PR-RAS'!E194</f>
        <v>0</v>
      </c>
      <c r="E190" s="1">
        <v>0</v>
      </c>
      <c r="F190" s="1">
        <v>0</v>
      </c>
      <c r="G190" s="2">
        <f t="shared" si="0"/>
        <v>646.31763000000001</v>
      </c>
      <c r="H190" s="2">
        <f t="shared" si="1"/>
        <v>0.32999999999992724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284709.8</v>
      </c>
      <c r="D191" s="1">
        <f>'PR-RAS'!E195</f>
        <v>343281.76</v>
      </c>
      <c r="E191" s="1">
        <v>0</v>
      </c>
      <c r="F191" s="1">
        <v>0</v>
      </c>
      <c r="G191" s="2">
        <f t="shared" si="0"/>
        <v>184541.9308</v>
      </c>
      <c r="H191" s="2">
        <f t="shared" si="1"/>
        <v>0.44000000000232831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13468.419999999998</v>
      </c>
      <c r="D192" s="1">
        <f>'PR-RAS'!E196</f>
        <v>15494.23</v>
      </c>
      <c r="E192" s="1">
        <v>0</v>
      </c>
      <c r="F192" s="1">
        <v>0</v>
      </c>
      <c r="G192" s="2">
        <f t="shared" si="0"/>
        <v>8491.264079999999</v>
      </c>
      <c r="H192" s="2">
        <f t="shared" si="1"/>
        <v>0.64999999999781721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5849.81</v>
      </c>
      <c r="D198" s="1">
        <f>'PR-RAS'!E202</f>
        <v>4967.1099999999997</v>
      </c>
      <c r="E198" s="1">
        <v>0</v>
      </c>
      <c r="F198" s="1">
        <v>0</v>
      </c>
      <c r="G198" s="2">
        <f t="shared" si="0"/>
        <v>3109.4539099999997</v>
      </c>
      <c r="H198" s="2">
        <f t="shared" si="1"/>
        <v>0.2999999999992724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5849.81</v>
      </c>
      <c r="D201" s="1">
        <f>'PR-RAS'!E205</f>
        <v>4967.1099999999997</v>
      </c>
      <c r="E201" s="1">
        <v>0</v>
      </c>
      <c r="F201" s="1">
        <v>0</v>
      </c>
      <c r="G201" s="2">
        <f t="shared" si="0"/>
        <v>3156.806</v>
      </c>
      <c r="H201" s="2">
        <f t="shared" si="1"/>
        <v>0.2999999999992724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7618.6099999999988</v>
      </c>
      <c r="D206" s="1">
        <f>'PR-RAS'!E210</f>
        <v>10527.12</v>
      </c>
      <c r="E206" s="1">
        <v>0</v>
      </c>
      <c r="F206" s="1">
        <v>0</v>
      </c>
      <c r="G206" s="2">
        <f t="shared" si="0"/>
        <v>5877.9342499999993</v>
      </c>
      <c r="H206" s="2">
        <f t="shared" si="1"/>
        <v>0.51000000000203727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5362.9</v>
      </c>
      <c r="D207" s="1">
        <f>'PR-RAS'!E211</f>
        <v>7574.13</v>
      </c>
      <c r="E207" s="1">
        <v>0</v>
      </c>
      <c r="F207" s="1">
        <v>0</v>
      </c>
      <c r="G207" s="2">
        <f t="shared" si="0"/>
        <v>4225.2989600000001</v>
      </c>
      <c r="H207" s="2">
        <f t="shared" si="1"/>
        <v>0.23000000000047294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31.61</v>
      </c>
      <c r="D208" s="1">
        <f>'PR-RAS'!E212</f>
        <v>0</v>
      </c>
      <c r="E208" s="1">
        <v>0</v>
      </c>
      <c r="F208" s="1">
        <v>0</v>
      </c>
      <c r="G208" s="2">
        <f t="shared" si="0"/>
        <v>6.5432699999999997</v>
      </c>
      <c r="H208" s="2">
        <f t="shared" si="1"/>
        <v>0.39000000000000057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29.21</v>
      </c>
      <c r="E209" s="1">
        <v>0</v>
      </c>
      <c r="F209" s="1">
        <v>0</v>
      </c>
      <c r="G209" s="2">
        <f t="shared" si="0"/>
        <v>12.15136</v>
      </c>
      <c r="H209" s="2">
        <f t="shared" si="1"/>
        <v>0.21000000000000085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2224.1</v>
      </c>
      <c r="D210" s="1">
        <f>'PR-RAS'!E214</f>
        <v>2923.78</v>
      </c>
      <c r="E210" s="1">
        <v>0</v>
      </c>
      <c r="F210" s="1">
        <v>0</v>
      </c>
      <c r="G210" s="2">
        <f t="shared" si="0"/>
        <v>1686.97694</v>
      </c>
      <c r="H210" s="2">
        <f t="shared" si="1"/>
        <v>0.31999999999970896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225487.4</v>
      </c>
      <c r="D211" s="1">
        <f>'PR-RAS'!E215</f>
        <v>322857.68</v>
      </c>
      <c r="E211" s="1">
        <v>0</v>
      </c>
      <c r="F211" s="1">
        <v>0</v>
      </c>
      <c r="G211" s="2">
        <f t="shared" si="0"/>
        <v>182952.5796</v>
      </c>
      <c r="H211" s="2">
        <f t="shared" si="1"/>
        <v>0.72000000000116415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225487.4</v>
      </c>
      <c r="D215" s="1">
        <f>'PR-RAS'!E219</f>
        <v>322857.68</v>
      </c>
      <c r="E215" s="1">
        <v>0</v>
      </c>
      <c r="F215" s="1">
        <v>0</v>
      </c>
      <c r="G215" s="2">
        <f t="shared" si="0"/>
        <v>186437.39064</v>
      </c>
      <c r="H215" s="2">
        <f t="shared" si="1"/>
        <v>0.72000000000116415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223969.05</v>
      </c>
      <c r="D217" s="1">
        <f>'PR-RAS'!E221</f>
        <v>315226.5</v>
      </c>
      <c r="E217" s="1">
        <v>0</v>
      </c>
      <c r="F217" s="1">
        <v>0</v>
      </c>
      <c r="G217" s="2">
        <f t="shared" si="0"/>
        <v>184555.16280000002</v>
      </c>
      <c r="H217" s="2">
        <f t="shared" si="1"/>
        <v>0.54999999998835847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1518.35</v>
      </c>
      <c r="D218" s="1">
        <f>'PR-RAS'!E222</f>
        <v>7631.18</v>
      </c>
      <c r="E218" s="1">
        <v>0</v>
      </c>
      <c r="F218" s="1">
        <v>0</v>
      </c>
      <c r="G218" s="2">
        <f t="shared" si="0"/>
        <v>3641.4140699999998</v>
      </c>
      <c r="H218" s="2">
        <f t="shared" si="1"/>
        <v>0.53000000000020009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814979.6100000001</v>
      </c>
      <c r="D220" s="1">
        <f>'PR-RAS'!E224</f>
        <v>1025833.75</v>
      </c>
      <c r="E220" s="1">
        <v>0</v>
      </c>
      <c r="F220" s="1">
        <v>0</v>
      </c>
      <c r="G220" s="2">
        <f t="shared" si="0"/>
        <v>627795.71709000005</v>
      </c>
      <c r="H220" s="2">
        <f t="shared" si="1"/>
        <v>0.63999999989755452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37264.04</v>
      </c>
      <c r="D227" s="1">
        <f>'PR-RAS'!E231</f>
        <v>49561.65</v>
      </c>
      <c r="E227" s="1">
        <v>0</v>
      </c>
      <c r="F227" s="1">
        <v>0</v>
      </c>
      <c r="G227" s="2">
        <f t="shared" si="0"/>
        <v>30823.538840000001</v>
      </c>
      <c r="H227" s="2">
        <f t="shared" si="1"/>
        <v>0.38999999999941792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2017.39</v>
      </c>
      <c r="D228" s="1">
        <f>'PR-RAS'!E232</f>
        <v>4141.04</v>
      </c>
      <c r="E228" s="1">
        <v>0</v>
      </c>
      <c r="F228" s="1">
        <v>0</v>
      </c>
      <c r="G228" s="2">
        <f t="shared" si="0"/>
        <v>2337.9796900000001</v>
      </c>
      <c r="H228" s="2">
        <f t="shared" si="1"/>
        <v>0.43000000000006366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35246.65</v>
      </c>
      <c r="D229" s="1">
        <f>'PR-RAS'!E233</f>
        <v>45420.61</v>
      </c>
      <c r="E229" s="1">
        <v>0</v>
      </c>
      <c r="F229" s="1">
        <v>0</v>
      </c>
      <c r="G229" s="2">
        <f t="shared" si="0"/>
        <v>28748.034360000001</v>
      </c>
      <c r="H229" s="2">
        <f t="shared" si="1"/>
        <v>0.73999999999796273</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48182.28</v>
      </c>
      <c r="D232" s="1">
        <f>'PR-RAS'!E236</f>
        <v>147584.51999999999</v>
      </c>
      <c r="E232" s="1">
        <v>0</v>
      </c>
      <c r="F232" s="1">
        <v>0</v>
      </c>
      <c r="G232" s="2">
        <f t="shared" si="0"/>
        <v>79314.154919999986</v>
      </c>
      <c r="H232" s="2">
        <f t="shared" si="1"/>
        <v>0.76000000000931323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19279.03</v>
      </c>
      <c r="D233" s="1">
        <f>'PR-RAS'!E237</f>
        <v>27659.13</v>
      </c>
      <c r="E233" s="1">
        <v>0</v>
      </c>
      <c r="F233" s="1">
        <v>0</v>
      </c>
      <c r="G233" s="2">
        <f t="shared" si="0"/>
        <v>17306.571280000004</v>
      </c>
      <c r="H233" s="2">
        <f t="shared" si="1"/>
        <v>0.15999999999985448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28903.25</v>
      </c>
      <c r="D234" s="1">
        <f>'PR-RAS'!E238</f>
        <v>119925.39</v>
      </c>
      <c r="E234" s="1">
        <v>0</v>
      </c>
      <c r="F234" s="1">
        <v>0</v>
      </c>
      <c r="G234" s="2">
        <f t="shared" si="0"/>
        <v>62619.68899000001</v>
      </c>
      <c r="H234" s="2">
        <f t="shared" si="1"/>
        <v>0.63999999999941792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729533.29</v>
      </c>
      <c r="D236" s="1">
        <f>'PR-RAS'!E240</f>
        <v>828687.58000000007</v>
      </c>
      <c r="E236" s="1">
        <v>0</v>
      </c>
      <c r="F236" s="1">
        <v>0</v>
      </c>
      <c r="G236" s="2">
        <f t="shared" si="0"/>
        <v>560923.48574999999</v>
      </c>
      <c r="H236" s="2">
        <f t="shared" si="1"/>
        <v>0.7099999999627471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697980.93</v>
      </c>
      <c r="D237" s="1">
        <f>'PR-RAS'!E241</f>
        <v>783990.05</v>
      </c>
      <c r="E237" s="1">
        <v>0</v>
      </c>
      <c r="F237" s="1">
        <v>0</v>
      </c>
      <c r="G237" s="2">
        <f t="shared" si="0"/>
        <v>534766.80307999998</v>
      </c>
      <c r="H237" s="2">
        <f t="shared" si="1"/>
        <v>0.11999999999534339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31552.36</v>
      </c>
      <c r="D238" s="1">
        <f>'PR-RAS'!E242</f>
        <v>44697.53</v>
      </c>
      <c r="E238" s="1">
        <v>0</v>
      </c>
      <c r="F238" s="1">
        <v>0</v>
      </c>
      <c r="G238" s="2">
        <f t="shared" si="0"/>
        <v>28664.538539999998</v>
      </c>
      <c r="H238" s="2">
        <f t="shared" si="1"/>
        <v>0.83000000000174623</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192720.50999999998</v>
      </c>
      <c r="D248" s="1">
        <f>'PR-RAS'!E252</f>
        <v>261277.05</v>
      </c>
      <c r="E248" s="1">
        <v>0</v>
      </c>
      <c r="F248" s="1">
        <v>0</v>
      </c>
      <c r="G248" s="2">
        <f t="shared" si="0"/>
        <v>176672.82866999999</v>
      </c>
      <c r="H248" s="2">
        <f t="shared" si="1"/>
        <v>0.54000000000814907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192720.50999999998</v>
      </c>
      <c r="D255" s="1">
        <f>'PR-RAS'!E259</f>
        <v>261277.05</v>
      </c>
      <c r="E255" s="1">
        <v>0</v>
      </c>
      <c r="F255" s="1">
        <v>0</v>
      </c>
      <c r="G255" s="2">
        <f t="shared" si="0"/>
        <v>181679.75094</v>
      </c>
      <c r="H255" s="2">
        <f t="shared" si="1"/>
        <v>0.54000000000814907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131978.01999999999</v>
      </c>
      <c r="D256" s="1">
        <f>'PR-RAS'!E260</f>
        <v>188567.66</v>
      </c>
      <c r="E256" s="1">
        <v>0</v>
      </c>
      <c r="F256" s="1">
        <v>0</v>
      </c>
      <c r="G256" s="2">
        <f t="shared" si="0"/>
        <v>129823.90169999999</v>
      </c>
      <c r="H256" s="2">
        <f t="shared" si="1"/>
        <v>0.35999999998603016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60742.49</v>
      </c>
      <c r="D257" s="1">
        <f>'PR-RAS'!E261</f>
        <v>72709.39</v>
      </c>
      <c r="E257" s="1">
        <v>0</v>
      </c>
      <c r="F257" s="1">
        <v>0</v>
      </c>
      <c r="G257" s="2">
        <f t="shared" si="0"/>
        <v>52777.28512</v>
      </c>
      <c r="H257" s="2">
        <f t="shared" si="1"/>
        <v>0.87999999999738066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1001722.6300000001</v>
      </c>
      <c r="D259" s="1">
        <f>'PR-RAS'!E263</f>
        <v>1495274.7399999998</v>
      </c>
      <c r="E259" s="1">
        <v>0</v>
      </c>
      <c r="F259" s="1">
        <v>0</v>
      </c>
      <c r="G259" s="2">
        <f t="shared" si="0"/>
        <v>1030006.2043799999</v>
      </c>
      <c r="H259" s="2">
        <f t="shared" si="1"/>
        <v>0.63000000012107193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435014.08</v>
      </c>
      <c r="D260" s="1">
        <f>'PR-RAS'!E264</f>
        <v>720206.37</v>
      </c>
      <c r="E260" s="1">
        <v>0</v>
      </c>
      <c r="F260" s="1">
        <v>0</v>
      </c>
      <c r="G260" s="2">
        <f t="shared" si="0"/>
        <v>485735.54638000001</v>
      </c>
      <c r="H260" s="2">
        <f t="shared" si="1"/>
        <v>0.45000000001164153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435014.08</v>
      </c>
      <c r="D261" s="1">
        <f>'PR-RAS'!E265</f>
        <v>720206.37</v>
      </c>
      <c r="E261" s="1">
        <v>0</v>
      </c>
      <c r="F261" s="1">
        <v>0</v>
      </c>
      <c r="G261" s="2">
        <f t="shared" si="0"/>
        <v>487610.97320000001</v>
      </c>
      <c r="H261" s="2">
        <f t="shared" si="1"/>
        <v>0.45000000001164153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147578.76</v>
      </c>
      <c r="D264" s="1">
        <f>'PR-RAS'!E268</f>
        <v>294456.3</v>
      </c>
      <c r="E264" s="1">
        <v>0</v>
      </c>
      <c r="F264" s="1">
        <v>0</v>
      </c>
      <c r="G264" s="2">
        <f t="shared" si="0"/>
        <v>193697.22768000001</v>
      </c>
      <c r="H264" s="2">
        <f t="shared" si="1"/>
        <v>0.53999999997904524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147578.76</v>
      </c>
      <c r="D265" s="1">
        <f>'PR-RAS'!E269</f>
        <v>294456.3</v>
      </c>
      <c r="E265" s="1">
        <v>0</v>
      </c>
      <c r="F265" s="1">
        <v>0</v>
      </c>
      <c r="G265" s="2">
        <f t="shared" ref="G265:G521" si="8">(B265/1000)*(C265*1+D265*2)</f>
        <v>194433.71904</v>
      </c>
      <c r="H265" s="2">
        <f t="shared" ref="H265:H521" si="9">ABS(C265-ROUND(C265,0))+ABS(D265-ROUND(D265,0))</f>
        <v>0.53999999997904524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4389.28</v>
      </c>
      <c r="D269" s="1">
        <f>'PR-RAS'!E273</f>
        <v>1690</v>
      </c>
      <c r="E269" s="1">
        <v>0</v>
      </c>
      <c r="F269" s="1">
        <v>0</v>
      </c>
      <c r="G269" s="2">
        <f t="shared" si="8"/>
        <v>2082.1670400000003</v>
      </c>
      <c r="H269" s="2">
        <f t="shared" si="9"/>
        <v>0.27999999999974534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4389.28</v>
      </c>
      <c r="D270" s="1">
        <f>'PR-RAS'!E274</f>
        <v>1690</v>
      </c>
      <c r="E270" s="1">
        <v>0</v>
      </c>
      <c r="F270" s="1">
        <v>0</v>
      </c>
      <c r="G270" s="2">
        <f t="shared" si="8"/>
        <v>2089.9363200000003</v>
      </c>
      <c r="H270" s="2">
        <f t="shared" si="9"/>
        <v>0.27999999999974534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414740.51</v>
      </c>
      <c r="D275" s="1">
        <f>'PR-RAS'!E279</f>
        <v>478922.06999999995</v>
      </c>
      <c r="E275" s="1">
        <v>0</v>
      </c>
      <c r="F275" s="1">
        <v>0</v>
      </c>
      <c r="G275" s="2">
        <f t="shared" si="8"/>
        <v>376088.19410000002</v>
      </c>
      <c r="H275" s="2">
        <f t="shared" si="9"/>
        <v>0.55999999993946403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414740.51</v>
      </c>
      <c r="D276" s="1">
        <f>'PR-RAS'!E280</f>
        <v>472042.41</v>
      </c>
      <c r="E276" s="1">
        <v>0</v>
      </c>
      <c r="F276" s="1">
        <v>0</v>
      </c>
      <c r="G276" s="2">
        <f t="shared" si="8"/>
        <v>373676.96575000003</v>
      </c>
      <c r="H276" s="2">
        <f t="shared" si="9"/>
        <v>0.8999999999650754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6879.66</v>
      </c>
      <c r="E277" s="1">
        <v>0</v>
      </c>
      <c r="F277" s="1">
        <v>0</v>
      </c>
      <c r="G277" s="2">
        <f t="shared" si="8"/>
        <v>3797.5723200000002</v>
      </c>
      <c r="H277" s="2">
        <f t="shared" si="9"/>
        <v>0.34000000000014552</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4265357.8199999994</v>
      </c>
      <c r="D285" s="1">
        <f>'PR-RAS'!E289</f>
        <v>5673516.0199999996</v>
      </c>
      <c r="E285" s="1">
        <v>0</v>
      </c>
      <c r="F285" s="1">
        <v>0</v>
      </c>
      <c r="G285" s="2">
        <f t="shared" si="8"/>
        <v>4433918.7202399997</v>
      </c>
      <c r="H285" s="2">
        <f t="shared" si="9"/>
        <v>0.20000000018626451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1829556.2000000011</v>
      </c>
      <c r="D286" s="1">
        <f>'PR-RAS'!E290</f>
        <v>2515126.34</v>
      </c>
      <c r="E286" s="1">
        <v>0</v>
      </c>
      <c r="F286" s="1">
        <v>0</v>
      </c>
      <c r="G286" s="2">
        <f t="shared" si="8"/>
        <v>1955045.5308000001</v>
      </c>
      <c r="H286" s="2">
        <f t="shared" si="9"/>
        <v>0.54000000096857548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1235919.6100000001</v>
      </c>
      <c r="D288" s="1">
        <f>'PR-RAS'!E292</f>
        <v>2030094.72</v>
      </c>
      <c r="E288" s="1">
        <v>0</v>
      </c>
      <c r="F288" s="1">
        <v>0</v>
      </c>
      <c r="G288" s="2">
        <f t="shared" si="8"/>
        <v>1519983.2973499999</v>
      </c>
      <c r="H288" s="2">
        <f t="shared" si="9"/>
        <v>0.66999999992549419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358403.51</v>
      </c>
      <c r="D290" s="1">
        <f>'PR-RAS'!E294</f>
        <v>626295.68999999994</v>
      </c>
      <c r="E290" s="1">
        <v>0</v>
      </c>
      <c r="F290" s="1">
        <v>0</v>
      </c>
      <c r="G290" s="2">
        <f t="shared" si="8"/>
        <v>465577.52320999996</v>
      </c>
      <c r="H290" s="2">
        <f t="shared" si="9"/>
        <v>0.80000000004656613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3325.42</v>
      </c>
      <c r="D291" s="1">
        <f>'PR-RAS'!E295</f>
        <v>3323.68</v>
      </c>
      <c r="E291" s="1">
        <v>0</v>
      </c>
      <c r="F291" s="1">
        <v>0</v>
      </c>
      <c r="G291" s="2">
        <f t="shared" si="8"/>
        <v>2892.1061999999993</v>
      </c>
      <c r="H291" s="2">
        <f t="shared" si="9"/>
        <v>0.74000000000023647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2120.62</v>
      </c>
      <c r="D293" s="1">
        <f>'PR-RAS'!E298</f>
        <v>167747.37</v>
      </c>
      <c r="E293" s="1">
        <v>0</v>
      </c>
      <c r="F293" s="1">
        <v>0</v>
      </c>
      <c r="G293" s="2">
        <f t="shared" si="8"/>
        <v>98583.685119999995</v>
      </c>
      <c r="H293" s="2">
        <f t="shared" si="9"/>
        <v>0.74999999999545253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335.2</v>
      </c>
      <c r="D294" s="1">
        <f>'PR-RAS'!E299</f>
        <v>102289.93</v>
      </c>
      <c r="E294" s="1">
        <v>0</v>
      </c>
      <c r="F294" s="1">
        <v>0</v>
      </c>
      <c r="G294" s="2">
        <f t="shared" si="8"/>
        <v>60040.112579999994</v>
      </c>
      <c r="H294" s="2">
        <f t="shared" si="9"/>
        <v>0.27000000000697355</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335.2</v>
      </c>
      <c r="D295" s="1">
        <f>'PR-RAS'!E300</f>
        <v>102289.93</v>
      </c>
      <c r="E295" s="1">
        <v>0</v>
      </c>
      <c r="F295" s="1">
        <v>0</v>
      </c>
      <c r="G295" s="2">
        <f t="shared" si="8"/>
        <v>60245.027639999993</v>
      </c>
      <c r="H295" s="2">
        <f t="shared" si="9"/>
        <v>0.27000000000697355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335.2</v>
      </c>
      <c r="D296" s="1">
        <f>'PR-RAS'!E301</f>
        <v>102289.93</v>
      </c>
      <c r="E296" s="1">
        <v>0</v>
      </c>
      <c r="F296" s="1">
        <v>0</v>
      </c>
      <c r="G296" s="2">
        <f t="shared" si="8"/>
        <v>60449.9427</v>
      </c>
      <c r="H296" s="2">
        <f t="shared" si="9"/>
        <v>0.27000000000697355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1785.42</v>
      </c>
      <c r="D306" s="1">
        <f>'PR-RAS'!E311</f>
        <v>65457.440000000002</v>
      </c>
      <c r="E306" s="1">
        <v>0</v>
      </c>
      <c r="F306" s="1">
        <v>0</v>
      </c>
      <c r="G306" s="2">
        <f t="shared" si="8"/>
        <v>40473.591500000002</v>
      </c>
      <c r="H306" s="2">
        <f t="shared" si="9"/>
        <v>0.86000000000240107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1785.42</v>
      </c>
      <c r="D307" s="1">
        <f>'PR-RAS'!E312</f>
        <v>65457.440000000002</v>
      </c>
      <c r="E307" s="1">
        <v>0</v>
      </c>
      <c r="F307" s="1">
        <v>0</v>
      </c>
      <c r="G307" s="2">
        <f t="shared" si="8"/>
        <v>40606.291800000006</v>
      </c>
      <c r="H307" s="2">
        <f t="shared" si="9"/>
        <v>0.86000000000240107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1785.42</v>
      </c>
      <c r="D308" s="1">
        <f>'PR-RAS'!E313</f>
        <v>65457.440000000002</v>
      </c>
      <c r="E308" s="1">
        <v>0</v>
      </c>
      <c r="F308" s="1">
        <v>0</v>
      </c>
      <c r="G308" s="2">
        <f t="shared" si="8"/>
        <v>40738.992100000003</v>
      </c>
      <c r="H308" s="2">
        <f t="shared" si="9"/>
        <v>0.86000000000240107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1656649.4</v>
      </c>
      <c r="D345" s="1">
        <f>'PR-RAS'!E350</f>
        <v>2190069.9299999997</v>
      </c>
      <c r="E345" s="1">
        <v>0</v>
      </c>
      <c r="F345" s="1">
        <v>0</v>
      </c>
      <c r="G345" s="2">
        <f t="shared" si="8"/>
        <v>2076655.5054399997</v>
      </c>
      <c r="H345" s="2">
        <f t="shared" si="9"/>
        <v>0.47000000020489097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260590.54</v>
      </c>
      <c r="D346" s="1">
        <f>'PR-RAS'!E351</f>
        <v>416273.04</v>
      </c>
      <c r="E346" s="1">
        <v>0</v>
      </c>
      <c r="F346" s="1">
        <v>0</v>
      </c>
      <c r="G346" s="2">
        <f t="shared" si="8"/>
        <v>377132.13389999996</v>
      </c>
      <c r="H346" s="2">
        <f t="shared" si="9"/>
        <v>0.49999999997089617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33807.81</v>
      </c>
      <c r="D347" s="1">
        <f>'PR-RAS'!E352</f>
        <v>109479.67</v>
      </c>
      <c r="E347" s="1">
        <v>0</v>
      </c>
      <c r="F347" s="1">
        <v>0</v>
      </c>
      <c r="G347" s="2">
        <f t="shared" si="8"/>
        <v>87457.433899999989</v>
      </c>
      <c r="H347" s="2">
        <f t="shared" si="9"/>
        <v>0.52000000000407454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33807.81</v>
      </c>
      <c r="D348" s="1">
        <f>'PR-RAS'!E353</f>
        <v>109479.67</v>
      </c>
      <c r="E348" s="1">
        <v>0</v>
      </c>
      <c r="F348" s="1">
        <v>0</v>
      </c>
      <c r="G348" s="2">
        <f t="shared" si="8"/>
        <v>87710.201049999989</v>
      </c>
      <c r="H348" s="2">
        <f t="shared" si="9"/>
        <v>0.52000000000407454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226782.73</v>
      </c>
      <c r="D351" s="1">
        <f>'PR-RAS'!E356</f>
        <v>306793.37</v>
      </c>
      <c r="E351" s="1">
        <v>0</v>
      </c>
      <c r="F351" s="1">
        <v>0</v>
      </c>
      <c r="G351" s="2">
        <f t="shared" si="8"/>
        <v>294129.31449999998</v>
      </c>
      <c r="H351" s="2">
        <f t="shared" si="9"/>
        <v>0.63999999998486601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527.57000000000005</v>
      </c>
      <c r="D354" s="1">
        <f>'PR-RAS'!E359</f>
        <v>4038</v>
      </c>
      <c r="E354" s="1">
        <v>0</v>
      </c>
      <c r="F354" s="1">
        <v>0</v>
      </c>
      <c r="G354" s="2">
        <f t="shared" si="8"/>
        <v>3037.0602099999996</v>
      </c>
      <c r="H354" s="2">
        <f t="shared" si="9"/>
        <v>0.42999999999994998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226255.16</v>
      </c>
      <c r="D355" s="1">
        <f>'PR-RAS'!E360</f>
        <v>302755.37</v>
      </c>
      <c r="E355" s="1">
        <v>0</v>
      </c>
      <c r="F355" s="1">
        <v>0</v>
      </c>
      <c r="G355" s="2">
        <f t="shared" si="8"/>
        <v>294445.1286</v>
      </c>
      <c r="H355" s="2">
        <f t="shared" si="9"/>
        <v>0.52999999999883585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866246.53999999992</v>
      </c>
      <c r="D358" s="1">
        <f>'PR-RAS'!E363</f>
        <v>861758.12</v>
      </c>
      <c r="E358" s="1">
        <v>0</v>
      </c>
      <c r="F358" s="1">
        <v>0</v>
      </c>
      <c r="G358" s="2">
        <f t="shared" si="8"/>
        <v>924545.31245999993</v>
      </c>
      <c r="H358" s="2">
        <f t="shared" si="9"/>
        <v>0.58000000007450581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601996.6</v>
      </c>
      <c r="D359" s="1">
        <f>'PR-RAS'!E364</f>
        <v>613040.67999999993</v>
      </c>
      <c r="E359" s="1">
        <v>0</v>
      </c>
      <c r="F359" s="1">
        <v>0</v>
      </c>
      <c r="G359" s="2">
        <f t="shared" si="8"/>
        <v>654451.90967999992</v>
      </c>
      <c r="H359" s="2">
        <f t="shared" si="9"/>
        <v>0.72000000008847564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14999.69</v>
      </c>
      <c r="D361" s="1">
        <f>'PR-RAS'!E366</f>
        <v>34363.75</v>
      </c>
      <c r="E361" s="1">
        <v>0</v>
      </c>
      <c r="F361" s="1">
        <v>0</v>
      </c>
      <c r="G361" s="2">
        <f t="shared" si="8"/>
        <v>30141.788400000001</v>
      </c>
      <c r="H361" s="2">
        <f t="shared" si="9"/>
        <v>0.55999999999949068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429708.51</v>
      </c>
      <c r="D362" s="1">
        <f>'PR-RAS'!E367</f>
        <v>274969.33</v>
      </c>
      <c r="E362" s="1">
        <v>0</v>
      </c>
      <c r="F362" s="1">
        <v>0</v>
      </c>
      <c r="G362" s="2">
        <f t="shared" si="8"/>
        <v>353652.62836999999</v>
      </c>
      <c r="H362" s="2">
        <f t="shared" si="9"/>
        <v>0.82000000000698492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157288.4</v>
      </c>
      <c r="D363" s="1">
        <f>'PR-RAS'!E368</f>
        <v>303707.59999999998</v>
      </c>
      <c r="E363" s="1">
        <v>0</v>
      </c>
      <c r="F363" s="1">
        <v>0</v>
      </c>
      <c r="G363" s="2">
        <f t="shared" si="8"/>
        <v>276822.70319999999</v>
      </c>
      <c r="H363" s="2">
        <f t="shared" si="9"/>
        <v>0.8000000000174623</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189022.94999999998</v>
      </c>
      <c r="D364" s="1">
        <f>'PR-RAS'!E369</f>
        <v>205420.86</v>
      </c>
      <c r="E364" s="1">
        <v>0</v>
      </c>
      <c r="F364" s="1">
        <v>0</v>
      </c>
      <c r="G364" s="2">
        <f t="shared" si="8"/>
        <v>217750.87520999997</v>
      </c>
      <c r="H364" s="2">
        <f t="shared" si="9"/>
        <v>0.19000000003143214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34894.97</v>
      </c>
      <c r="D365" s="1">
        <f>'PR-RAS'!E370</f>
        <v>25573.69</v>
      </c>
      <c r="E365" s="1">
        <v>0</v>
      </c>
      <c r="F365" s="1">
        <v>0</v>
      </c>
      <c r="G365" s="2">
        <f t="shared" si="8"/>
        <v>31319.415400000002</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3680.67</v>
      </c>
      <c r="D366" s="1">
        <f>'PR-RAS'!E371</f>
        <v>3312.36</v>
      </c>
      <c r="E366" s="1">
        <v>0</v>
      </c>
      <c r="F366" s="1">
        <v>0</v>
      </c>
      <c r="G366" s="2">
        <f t="shared" si="8"/>
        <v>3761.4673499999999</v>
      </c>
      <c r="H366" s="2">
        <f t="shared" si="9"/>
        <v>0.69000000000005457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4449.53</v>
      </c>
      <c r="D367" s="1">
        <f>'PR-RAS'!E372</f>
        <v>5902.23</v>
      </c>
      <c r="E367" s="1">
        <v>0</v>
      </c>
      <c r="F367" s="1">
        <v>0</v>
      </c>
      <c r="G367" s="2">
        <f t="shared" si="8"/>
        <v>5948.9603399999987</v>
      </c>
      <c r="H367" s="2">
        <f t="shared" si="9"/>
        <v>0.6999999999998181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1592.67</v>
      </c>
      <c r="D369" s="1">
        <f>'PR-RAS'!E374</f>
        <v>0</v>
      </c>
      <c r="E369" s="1">
        <v>0</v>
      </c>
      <c r="F369" s="1">
        <v>0</v>
      </c>
      <c r="G369" s="2">
        <f t="shared" si="8"/>
        <v>586.10256000000004</v>
      </c>
      <c r="H369" s="2">
        <f t="shared" si="9"/>
        <v>0.32999999999992724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144405.10999999999</v>
      </c>
      <c r="D371" s="1">
        <f>'PR-RAS'!E376</f>
        <v>170632.58</v>
      </c>
      <c r="E371" s="1">
        <v>0</v>
      </c>
      <c r="F371" s="1">
        <v>0</v>
      </c>
      <c r="G371" s="2">
        <f t="shared" si="8"/>
        <v>179697.9999</v>
      </c>
      <c r="H371" s="2">
        <f t="shared" si="9"/>
        <v>0.52999999999883585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11052.18</v>
      </c>
      <c r="E373" s="1">
        <v>0</v>
      </c>
      <c r="F373" s="1">
        <v>0</v>
      </c>
      <c r="G373" s="2">
        <f t="shared" si="8"/>
        <v>8222.8219200000003</v>
      </c>
      <c r="H373" s="2">
        <f t="shared" si="9"/>
        <v>0.18000000000029104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11052.18</v>
      </c>
      <c r="E374" s="1">
        <v>0</v>
      </c>
      <c r="F374" s="1">
        <v>0</v>
      </c>
      <c r="G374" s="2">
        <f t="shared" si="8"/>
        <v>8244.9262799999997</v>
      </c>
      <c r="H374" s="2">
        <f t="shared" si="9"/>
        <v>0.18000000000029104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75226.990000000005</v>
      </c>
      <c r="D386" s="1">
        <f>'PR-RAS'!E391</f>
        <v>32244.400000000001</v>
      </c>
      <c r="E386" s="1">
        <v>0</v>
      </c>
      <c r="F386" s="1">
        <v>0</v>
      </c>
      <c r="G386" s="2">
        <f t="shared" si="8"/>
        <v>53790.579150000005</v>
      </c>
      <c r="H386" s="2">
        <f t="shared" si="9"/>
        <v>0.4099999999962165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29616.799999999999</v>
      </c>
      <c r="D388" s="1">
        <f>'PR-RAS'!E393</f>
        <v>4479.3999999999996</v>
      </c>
      <c r="E388" s="1">
        <v>0</v>
      </c>
      <c r="F388" s="1">
        <v>0</v>
      </c>
      <c r="G388" s="2">
        <f t="shared" si="8"/>
        <v>14928.7572</v>
      </c>
      <c r="H388" s="2">
        <f t="shared" si="9"/>
        <v>0.6000000000003638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9140</v>
      </c>
      <c r="E389" s="1">
        <v>0</v>
      </c>
      <c r="F389" s="1">
        <v>0</v>
      </c>
      <c r="G389" s="2">
        <f t="shared" si="8"/>
        <v>7092.64</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45610.19</v>
      </c>
      <c r="D390" s="1">
        <f>'PR-RAS'!E395</f>
        <v>18625</v>
      </c>
      <c r="E390" s="1">
        <v>0</v>
      </c>
      <c r="F390" s="1">
        <v>0</v>
      </c>
      <c r="G390" s="2">
        <f t="shared" si="8"/>
        <v>32232.613910000004</v>
      </c>
      <c r="H390" s="2">
        <f t="shared" si="9"/>
        <v>0.19000000000232831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16959.169999999998</v>
      </c>
      <c r="E391" s="1">
        <v>0</v>
      </c>
      <c r="F391" s="1">
        <v>0</v>
      </c>
      <c r="G391" s="2">
        <f t="shared" si="8"/>
        <v>13228.152599999999</v>
      </c>
      <c r="H391" s="2">
        <f t="shared" si="9"/>
        <v>0.16999999999825377</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16959.169999999998</v>
      </c>
      <c r="E392" s="1">
        <v>0</v>
      </c>
      <c r="F392" s="1">
        <v>0</v>
      </c>
      <c r="G392" s="2">
        <f t="shared" si="8"/>
        <v>13262.07094</v>
      </c>
      <c r="H392" s="2">
        <f t="shared" si="9"/>
        <v>0.16999999999825377</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16959.169999999998</v>
      </c>
      <c r="E394" s="1">
        <v>0</v>
      </c>
      <c r="F394" s="1">
        <v>0</v>
      </c>
      <c r="G394" s="2">
        <f t="shared" si="8"/>
        <v>13329.90762</v>
      </c>
      <c r="H394" s="2">
        <f t="shared" si="9"/>
        <v>0.16999999999825377</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529812.31999999995</v>
      </c>
      <c r="D397" s="1">
        <f>'PR-RAS'!E402</f>
        <v>895079.6</v>
      </c>
      <c r="E397" s="1">
        <v>0</v>
      </c>
      <c r="F397" s="1">
        <v>0</v>
      </c>
      <c r="G397" s="2">
        <f t="shared" si="8"/>
        <v>918708.72192000004</v>
      </c>
      <c r="H397" s="2">
        <f t="shared" si="9"/>
        <v>0.71999999997206032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529812.31999999995</v>
      </c>
      <c r="D398" s="1">
        <f>'PR-RAS'!E403</f>
        <v>895079.6</v>
      </c>
      <c r="E398" s="1">
        <v>0</v>
      </c>
      <c r="F398" s="1">
        <v>0</v>
      </c>
      <c r="G398" s="2">
        <f t="shared" si="8"/>
        <v>921028.69344000006</v>
      </c>
      <c r="H398" s="2">
        <f t="shared" si="9"/>
        <v>0.71999999997206032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1654528.7799999998</v>
      </c>
      <c r="D403" s="1">
        <f>'PR-RAS'!E408</f>
        <v>2022322.5599999996</v>
      </c>
      <c r="E403" s="1">
        <v>0</v>
      </c>
      <c r="F403" s="1">
        <v>0</v>
      </c>
      <c r="G403" s="2">
        <f t="shared" si="8"/>
        <v>2291067.9077999997</v>
      </c>
      <c r="H403" s="2">
        <f t="shared" si="9"/>
        <v>0.6600000006146729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933754.45</v>
      </c>
      <c r="D405" s="1">
        <f>'PR-RAS'!E410</f>
        <v>1142171.3</v>
      </c>
      <c r="E405" s="1">
        <v>0</v>
      </c>
      <c r="F405" s="1">
        <v>0</v>
      </c>
      <c r="G405" s="2">
        <f t="shared" si="8"/>
        <v>1300111.2082</v>
      </c>
      <c r="H405" s="2">
        <f t="shared" si="9"/>
        <v>0.75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7206.19</v>
      </c>
      <c r="D406" s="1">
        <f>'PR-RAS'!E411</f>
        <v>3885.54</v>
      </c>
      <c r="E406" s="1">
        <v>0</v>
      </c>
      <c r="F406" s="1">
        <v>0</v>
      </c>
      <c r="G406" s="2">
        <f t="shared" si="8"/>
        <v>6065.7943500000001</v>
      </c>
      <c r="H406" s="2">
        <f t="shared" si="9"/>
        <v>0.6499999999996362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6097034.6400000006</v>
      </c>
      <c r="D407" s="1">
        <f>'PR-RAS'!E412</f>
        <v>8356389.7299999995</v>
      </c>
      <c r="E407" s="1">
        <v>0</v>
      </c>
      <c r="F407" s="1">
        <v>0</v>
      </c>
      <c r="G407" s="2">
        <f t="shared" si="8"/>
        <v>9260784.5246000011</v>
      </c>
      <c r="H407" s="2">
        <f t="shared" si="9"/>
        <v>0.62999999988824129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5922007.2199999988</v>
      </c>
      <c r="D408" s="1">
        <f>'PR-RAS'!E413</f>
        <v>7863585.9499999993</v>
      </c>
      <c r="E408" s="1">
        <v>0</v>
      </c>
      <c r="F408" s="1">
        <v>0</v>
      </c>
      <c r="G408" s="2">
        <f t="shared" si="8"/>
        <v>8811215.9018399976</v>
      </c>
      <c r="H408" s="2">
        <f t="shared" si="9"/>
        <v>0.26999999955296516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175027.42000000179</v>
      </c>
      <c r="D409" s="1">
        <f>'PR-RAS'!E414</f>
        <v>492803.78000000026</v>
      </c>
      <c r="E409" s="1">
        <v>0</v>
      </c>
      <c r="F409" s="1">
        <v>0</v>
      </c>
      <c r="G409" s="2">
        <f t="shared" si="8"/>
        <v>473539.07184000092</v>
      </c>
      <c r="H409" s="2">
        <f t="shared" si="9"/>
        <v>0.64000000152736902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302165.16000000015</v>
      </c>
      <c r="D411" s="1">
        <f>'PR-RAS'!E416</f>
        <v>887923.41999999993</v>
      </c>
      <c r="E411" s="1">
        <v>0</v>
      </c>
      <c r="F411" s="1">
        <v>0</v>
      </c>
      <c r="G411" s="2">
        <f t="shared" si="8"/>
        <v>851984.91999999993</v>
      </c>
      <c r="H411" s="2">
        <f t="shared" si="9"/>
        <v>0.58000000007450581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365609.7</v>
      </c>
      <c r="D413" s="1">
        <f>'PR-RAS'!E418</f>
        <v>630181.23</v>
      </c>
      <c r="E413" s="1">
        <v>0</v>
      </c>
      <c r="F413" s="1">
        <v>0</v>
      </c>
      <c r="G413" s="2">
        <f t="shared" si="8"/>
        <v>669900.52991999988</v>
      </c>
      <c r="H413" s="2">
        <f t="shared" si="9"/>
        <v>0.52999999996973202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67787.64</v>
      </c>
      <c r="D522" s="1">
        <f>'PR-RAS'!E528</f>
        <v>67787.64</v>
      </c>
      <c r="E522" s="1">
        <v>0</v>
      </c>
      <c r="F522" s="1">
        <v>0</v>
      </c>
      <c r="G522" s="2">
        <f t="shared" ref="G522:G809" si="10">(B522/1000)*(C522*1+D522*2)</f>
        <v>105952.08132</v>
      </c>
      <c r="H522" s="2">
        <f t="shared" ref="H522:H809" si="11">ABS(C522-ROUND(C522,0))+ABS(D522-ROUND(D522,0))</f>
        <v>0.72000000000116415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67787.64</v>
      </c>
      <c r="D587" s="1">
        <f>'PR-RAS'!E593</f>
        <v>67787.64</v>
      </c>
      <c r="E587" s="1">
        <v>0</v>
      </c>
      <c r="F587" s="1">
        <v>0</v>
      </c>
      <c r="G587" s="2">
        <f t="shared" si="10"/>
        <v>119170.67111999998</v>
      </c>
      <c r="H587" s="2">
        <f t="shared" si="11"/>
        <v>0.72000000000116415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67787.64</v>
      </c>
      <c r="D599" s="1">
        <f>'PR-RAS'!E605</f>
        <v>67787.64</v>
      </c>
      <c r="E599" s="1">
        <v>0</v>
      </c>
      <c r="F599" s="1">
        <v>0</v>
      </c>
      <c r="G599" s="2">
        <f t="shared" si="10"/>
        <v>121611.02615999998</v>
      </c>
      <c r="H599" s="2">
        <f t="shared" si="11"/>
        <v>0.72000000000116415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67787.64</v>
      </c>
      <c r="D600" s="1">
        <f>'PR-RAS'!E606</f>
        <v>67787.64</v>
      </c>
      <c r="E600" s="1">
        <v>0</v>
      </c>
      <c r="F600" s="1">
        <v>0</v>
      </c>
      <c r="G600" s="2">
        <f t="shared" si="10"/>
        <v>121814.38907999998</v>
      </c>
      <c r="H600" s="2">
        <f t="shared" si="11"/>
        <v>0.72000000000116415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67787.64</v>
      </c>
      <c r="D630" s="1">
        <f>'PR-RAS'!E636</f>
        <v>67787.64</v>
      </c>
      <c r="E630" s="1">
        <v>0</v>
      </c>
      <c r="F630" s="1">
        <v>0</v>
      </c>
      <c r="G630" s="2">
        <f t="shared" si="10"/>
        <v>127915.27668</v>
      </c>
      <c r="H630" s="2">
        <f t="shared" si="11"/>
        <v>0.72000000000116415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677876.44</v>
      </c>
      <c r="D631" s="1">
        <f>'PR-RAS'!E637</f>
        <v>199357.96</v>
      </c>
      <c r="E631" s="1">
        <v>0</v>
      </c>
      <c r="F631" s="1">
        <v>0</v>
      </c>
      <c r="G631" s="2">
        <f t="shared" si="10"/>
        <v>678253.18679999991</v>
      </c>
      <c r="H631" s="2">
        <f t="shared" si="11"/>
        <v>0.47999999995226972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6097034.6400000006</v>
      </c>
      <c r="D633" s="1">
        <f>'PR-RAS'!E639</f>
        <v>8356389.7299999995</v>
      </c>
      <c r="E633" s="1">
        <v>0</v>
      </c>
      <c r="F633" s="1">
        <v>0</v>
      </c>
      <c r="G633" s="2">
        <f t="shared" si="10"/>
        <v>14415802.511200001</v>
      </c>
      <c r="H633" s="2">
        <f t="shared" si="11"/>
        <v>0.62999999988824129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5989794.8599999985</v>
      </c>
      <c r="D634" s="1">
        <f>'PR-RAS'!E640</f>
        <v>7931373.5899999989</v>
      </c>
      <c r="E634" s="1">
        <v>0</v>
      </c>
      <c r="F634" s="1">
        <v>0</v>
      </c>
      <c r="G634" s="2">
        <f t="shared" si="10"/>
        <v>13832659.111319996</v>
      </c>
      <c r="H634" s="2">
        <f t="shared" si="11"/>
        <v>0.55000000260770321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107239.78000000212</v>
      </c>
      <c r="D635" s="1">
        <f>'PR-RAS'!E641</f>
        <v>425016.1400000006</v>
      </c>
      <c r="E635" s="1">
        <v>0</v>
      </c>
      <c r="F635" s="1">
        <v>0</v>
      </c>
      <c r="G635" s="2">
        <f t="shared" si="10"/>
        <v>606910.48604000208</v>
      </c>
      <c r="H635" s="2">
        <f t="shared" si="11"/>
        <v>0.35999999847263098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980041.60000000009</v>
      </c>
      <c r="D637" s="1">
        <f>'PR-RAS'!E643</f>
        <v>1087281.3799999999</v>
      </c>
      <c r="E637" s="1">
        <v>0</v>
      </c>
      <c r="F637" s="1">
        <v>0</v>
      </c>
      <c r="G637" s="2">
        <f t="shared" si="10"/>
        <v>2006328.3729599998</v>
      </c>
      <c r="H637" s="2">
        <f t="shared" si="11"/>
        <v>0.77999999979510903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1087281.3800000022</v>
      </c>
      <c r="D639" s="1">
        <f>'PR-RAS'!E645</f>
        <v>1512297.5200000005</v>
      </c>
      <c r="E639" s="1">
        <v>0</v>
      </c>
      <c r="F639" s="1">
        <v>0</v>
      </c>
      <c r="G639" s="2">
        <f t="shared" si="10"/>
        <v>2623377.155960002</v>
      </c>
      <c r="H639" s="2">
        <f t="shared" si="11"/>
        <v>0.86000000173225999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49510.39</v>
      </c>
      <c r="D641" s="1">
        <f>'PR-RAS'!E647</f>
        <v>61016.45</v>
      </c>
      <c r="E641" s="1">
        <v>0</v>
      </c>
      <c r="F641" s="1">
        <v>0</v>
      </c>
      <c r="G641" s="2">
        <f t="shared" si="10"/>
        <v>109787.70559999999</v>
      </c>
      <c r="H641" s="2">
        <f t="shared" si="11"/>
        <v>0.83999999999650754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1401397.32</v>
      </c>
      <c r="D642" s="1">
        <f>'PR-RAS'!E649</f>
        <v>1420755.3</v>
      </c>
      <c r="E642" s="1">
        <v>0</v>
      </c>
      <c r="F642" s="1">
        <v>0</v>
      </c>
      <c r="G642" s="2">
        <f t="shared" si="10"/>
        <v>2719703.9767200002</v>
      </c>
      <c r="H642" s="2">
        <f t="shared" si="11"/>
        <v>0.62000000011175871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6538310.3799999999</v>
      </c>
      <c r="D643" s="1">
        <f>'PR-RAS'!E650</f>
        <v>8871051</v>
      </c>
      <c r="E643" s="1">
        <v>0</v>
      </c>
      <c r="F643" s="1">
        <v>0</v>
      </c>
      <c r="G643" s="2">
        <f t="shared" si="10"/>
        <v>15588024.747959999</v>
      </c>
      <c r="H643" s="2">
        <f t="shared" si="11"/>
        <v>0.37999999988824129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6518952.4000000004</v>
      </c>
      <c r="D644" s="1">
        <f>'PR-RAS'!E651</f>
        <v>7979569.6299999999</v>
      </c>
      <c r="E644" s="1">
        <v>0</v>
      </c>
      <c r="F644" s="1">
        <v>0</v>
      </c>
      <c r="G644" s="2">
        <f t="shared" si="10"/>
        <v>14453412.937380001</v>
      </c>
      <c r="H644" s="2">
        <f t="shared" si="11"/>
        <v>0.77000000048428774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1420755.2999999998</v>
      </c>
      <c r="D645" s="1">
        <f>'PR-RAS'!E652</f>
        <v>2312236.6700000009</v>
      </c>
      <c r="E645" s="1">
        <v>0</v>
      </c>
      <c r="F645" s="1">
        <v>0</v>
      </c>
      <c r="G645" s="2">
        <f t="shared" si="10"/>
        <v>3893127.2441600012</v>
      </c>
      <c r="H645" s="2">
        <f t="shared" si="11"/>
        <v>0.62999999895691872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v>
      </c>
      <c r="D646" s="1">
        <f>'PR-RAS'!E653</f>
        <v>22</v>
      </c>
      <c r="E646" s="1">
        <v>0</v>
      </c>
      <c r="F646" s="1">
        <v>0</v>
      </c>
      <c r="G646" s="2">
        <f t="shared" si="10"/>
        <v>41.925000000000004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v>
      </c>
      <c r="D648" s="1">
        <f>'PR-RAS'!E655</f>
        <v>23</v>
      </c>
      <c r="E648" s="1">
        <v>0</v>
      </c>
      <c r="F648" s="1">
        <v>0</v>
      </c>
      <c r="G648" s="2">
        <f t="shared" si="10"/>
        <v>43.349000000000004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800.19</v>
      </c>
      <c r="D653" s="1">
        <f>'PR-RAS'!E660</f>
        <v>466.63</v>
      </c>
      <c r="E653" s="1">
        <v>0</v>
      </c>
      <c r="F653" s="1">
        <v>0</v>
      </c>
      <c r="G653" s="2">
        <f t="shared" si="10"/>
        <v>1130.2094</v>
      </c>
      <c r="H653" s="2">
        <f t="shared" si="11"/>
        <v>0.56000000000005912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1180293.27</v>
      </c>
      <c r="D654" s="1">
        <f>'PR-RAS'!E661</f>
        <v>1502955.05</v>
      </c>
      <c r="E654" s="1">
        <v>0</v>
      </c>
      <c r="F654" s="1">
        <v>0</v>
      </c>
      <c r="G654" s="2">
        <f t="shared" si="10"/>
        <v>2733590.8006100003</v>
      </c>
      <c r="H654" s="2">
        <f t="shared" si="11"/>
        <v>0.32000000006519258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85186.94</v>
      </c>
      <c r="E658" s="1">
        <v>0</v>
      </c>
      <c r="F658" s="1">
        <v>0</v>
      </c>
      <c r="G658" s="2">
        <f t="shared" si="10"/>
        <v>111935.63916000001</v>
      </c>
      <c r="H658" s="2">
        <f t="shared" si="11"/>
        <v>5.9999999997671694E-2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38876.959999999999</v>
      </c>
      <c r="D666" s="1">
        <f>'PR-RAS'!E673</f>
        <v>36653.49</v>
      </c>
      <c r="E666" s="1">
        <v>0</v>
      </c>
      <c r="F666" s="1">
        <v>0</v>
      </c>
      <c r="G666" s="2">
        <f t="shared" si="10"/>
        <v>74602.320100000012</v>
      </c>
      <c r="H666" s="2">
        <f t="shared" si="11"/>
        <v>0.52999999999883585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118168.82</v>
      </c>
      <c r="E691" s="1">
        <v>0</v>
      </c>
      <c r="F691" s="1">
        <v>0</v>
      </c>
      <c r="G691" s="2">
        <f t="shared" si="10"/>
        <v>163072.97159999999</v>
      </c>
      <c r="H691" s="2">
        <f t="shared" si="11"/>
        <v>0.17999999999301508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1740.27</v>
      </c>
      <c r="D705" s="1">
        <f>'PR-RAS'!E712</f>
        <v>3743.95</v>
      </c>
      <c r="E705" s="1">
        <v>0</v>
      </c>
      <c r="F705" s="1">
        <v>0</v>
      </c>
      <c r="G705" s="2">
        <f t="shared" si="10"/>
        <v>6496.6316799999995</v>
      </c>
      <c r="H705" s="2">
        <f t="shared" si="11"/>
        <v>0.32000000000016371</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17639.93</v>
      </c>
      <c r="D709" s="1">
        <f>'PR-RAS'!E716</f>
        <v>11252.55</v>
      </c>
      <c r="E709" s="1">
        <v>0</v>
      </c>
      <c r="F709" s="1">
        <v>0</v>
      </c>
      <c r="G709" s="2">
        <f t="shared" si="10"/>
        <v>28422.681239999998</v>
      </c>
      <c r="H709" s="2">
        <f t="shared" si="11"/>
        <v>0.52000000000043656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2224.36</v>
      </c>
      <c r="D710" s="1">
        <f>'PR-RAS'!E717</f>
        <v>2098.7399999999998</v>
      </c>
      <c r="E710" s="1">
        <v>0</v>
      </c>
      <c r="F710" s="1">
        <v>0</v>
      </c>
      <c r="G710" s="2">
        <f t="shared" si="10"/>
        <v>4553.0845600000002</v>
      </c>
      <c r="H710" s="2">
        <f t="shared" si="11"/>
        <v>0.62000000000034561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32215.54</v>
      </c>
      <c r="D711" s="1">
        <f>'PR-RAS'!E718</f>
        <v>37233.22</v>
      </c>
      <c r="E711" s="1">
        <v>0</v>
      </c>
      <c r="F711" s="1">
        <v>0</v>
      </c>
      <c r="G711" s="2">
        <f t="shared" si="10"/>
        <v>75744.205800000011</v>
      </c>
      <c r="H711" s="2">
        <f t="shared" si="11"/>
        <v>0.68000000000029104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13091.81</v>
      </c>
      <c r="D714" s="1">
        <f>'PR-RAS'!E721</f>
        <v>9064.0400000000009</v>
      </c>
      <c r="E714" s="1">
        <v>0</v>
      </c>
      <c r="F714" s="1">
        <v>0</v>
      </c>
      <c r="G714" s="2">
        <f t="shared" si="10"/>
        <v>22259.781569999999</v>
      </c>
      <c r="H714" s="2">
        <f t="shared" si="11"/>
        <v>0.23000000000138243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871.91</v>
      </c>
      <c r="D715" s="1">
        <f>'PR-RAS'!E722</f>
        <v>2029.37</v>
      </c>
      <c r="E715" s="1">
        <v>0</v>
      </c>
      <c r="F715" s="1">
        <v>0</v>
      </c>
      <c r="G715" s="2">
        <f t="shared" si="10"/>
        <v>3520.4840999999997</v>
      </c>
      <c r="H715" s="2">
        <f t="shared" si="11"/>
        <v>0.45999999999992269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19.91</v>
      </c>
      <c r="E716" s="1">
        <v>0</v>
      </c>
      <c r="F716" s="1">
        <v>0</v>
      </c>
      <c r="G716" s="2">
        <f t="shared" si="10"/>
        <v>28.471299999999999</v>
      </c>
      <c r="H716" s="2">
        <f t="shared" si="11"/>
        <v>8.9999999999999858E-2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51072.19</v>
      </c>
      <c r="D718" s="1">
        <f>'PR-RAS'!E725</f>
        <v>56015.86</v>
      </c>
      <c r="E718" s="1">
        <v>0</v>
      </c>
      <c r="F718" s="1">
        <v>0</v>
      </c>
      <c r="G718" s="2">
        <f t="shared" si="10"/>
        <v>116945.50347</v>
      </c>
      <c r="H718" s="2">
        <f t="shared" si="11"/>
        <v>0.33000000000174623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367.76</v>
      </c>
      <c r="D719" s="1">
        <f>'PR-RAS'!E726</f>
        <v>1609.91</v>
      </c>
      <c r="E719" s="1">
        <v>0</v>
      </c>
      <c r="F719" s="1">
        <v>0</v>
      </c>
      <c r="G719" s="2">
        <f t="shared" si="10"/>
        <v>2575.8824399999999</v>
      </c>
      <c r="H719" s="2">
        <f t="shared" si="11"/>
        <v>0.32999999999992724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5849.81</v>
      </c>
      <c r="D735" s="1">
        <f>'PR-RAS'!E742</f>
        <v>4967.1099999999997</v>
      </c>
      <c r="E735" s="1">
        <v>0</v>
      </c>
      <c r="F735" s="1">
        <v>0</v>
      </c>
      <c r="G735" s="2">
        <f t="shared" si="10"/>
        <v>11585.478019999999</v>
      </c>
      <c r="H735" s="2">
        <f t="shared" si="11"/>
        <v>0.2999999999992724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1518.35</v>
      </c>
      <c r="D752" s="1">
        <f>'PR-RAS'!E759</f>
        <v>7631.18</v>
      </c>
      <c r="E752" s="1">
        <v>0</v>
      </c>
      <c r="F752" s="1">
        <v>0</v>
      </c>
      <c r="G752" s="2">
        <f t="shared" si="10"/>
        <v>12602.31321</v>
      </c>
      <c r="H752" s="2">
        <f t="shared" si="11"/>
        <v>0.53000000000020009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1858.12</v>
      </c>
      <c r="D755" s="1">
        <f>'PR-RAS'!E762</f>
        <v>3981.68</v>
      </c>
      <c r="E755" s="1">
        <v>0</v>
      </c>
      <c r="F755" s="1">
        <v>0</v>
      </c>
      <c r="G755" s="2">
        <f t="shared" si="10"/>
        <v>7405.3959199999999</v>
      </c>
      <c r="H755" s="2">
        <f t="shared" si="11"/>
        <v>0.44000000000005457</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159.27000000000001</v>
      </c>
      <c r="D759" s="1">
        <f>'PR-RAS'!E766</f>
        <v>159.36000000000001</v>
      </c>
      <c r="E759" s="1">
        <v>0</v>
      </c>
      <c r="F759" s="1">
        <v>0</v>
      </c>
      <c r="G759" s="2">
        <f t="shared" si="10"/>
        <v>362.31641999999999</v>
      </c>
      <c r="H759" s="2">
        <f t="shared" si="11"/>
        <v>0.63000000000002387</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35246.65</v>
      </c>
      <c r="D762" s="1">
        <f>'PR-RAS'!E769</f>
        <v>45420.61</v>
      </c>
      <c r="E762" s="1">
        <v>0</v>
      </c>
      <c r="F762" s="1">
        <v>0</v>
      </c>
      <c r="G762" s="2">
        <f t="shared" si="10"/>
        <v>95952.869070000001</v>
      </c>
      <c r="H762" s="2">
        <f t="shared" si="11"/>
        <v>0.73999999999796273</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17957.919999999998</v>
      </c>
      <c r="D809" s="1">
        <f>'PR-RAS'!E816</f>
        <v>39584.94</v>
      </c>
      <c r="E809" s="1">
        <v>0</v>
      </c>
      <c r="F809" s="1">
        <v>0</v>
      </c>
      <c r="G809" s="2">
        <f t="shared" si="10"/>
        <v>78479.262400000007</v>
      </c>
      <c r="H809" s="2">
        <f t="shared" si="11"/>
        <v>0.13999999999941792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49532.15</v>
      </c>
      <c r="D812" s="1">
        <f>'PR-RAS'!E819</f>
        <v>50687.35</v>
      </c>
      <c r="E812" s="1">
        <v>0</v>
      </c>
      <c r="F812" s="1">
        <v>0</v>
      </c>
      <c r="G812" s="2">
        <f t="shared" si="18"/>
        <v>122385.45535000002</v>
      </c>
      <c r="H812" s="2">
        <f t="shared" si="19"/>
        <v>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64487.95</v>
      </c>
      <c r="D816" s="1">
        <f>'PR-RAS'!E823</f>
        <v>98295.37</v>
      </c>
      <c r="E816" s="1">
        <v>0</v>
      </c>
      <c r="F816" s="1">
        <v>0</v>
      </c>
      <c r="G816" s="2">
        <f t="shared" si="18"/>
        <v>212779.13235</v>
      </c>
      <c r="H816" s="2">
        <f t="shared" si="19"/>
        <v>0.41999999999825377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60742.49</v>
      </c>
      <c r="D821" s="1">
        <f>'PR-RAS'!E828</f>
        <v>72709.39</v>
      </c>
      <c r="E821" s="1">
        <v>0</v>
      </c>
      <c r="F821" s="1">
        <v>0</v>
      </c>
      <c r="G821" s="2">
        <f t="shared" si="18"/>
        <v>169052.24139999997</v>
      </c>
      <c r="H821" s="2">
        <f t="shared" si="19"/>
        <v>0.87999999999738066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414740.51</v>
      </c>
      <c r="D823" s="1">
        <f>'PR-RAS'!E830</f>
        <v>472042.41</v>
      </c>
      <c r="E823" s="1">
        <v>0</v>
      </c>
      <c r="F823" s="1">
        <v>0</v>
      </c>
      <c r="G823" s="2">
        <f t="shared" si="18"/>
        <v>1116954.42126</v>
      </c>
      <c r="H823" s="2">
        <f t="shared" si="19"/>
        <v>0.8999999999650754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6879.66</v>
      </c>
      <c r="E827" s="1">
        <v>0</v>
      </c>
      <c r="F827" s="1">
        <v>0</v>
      </c>
      <c r="G827" s="2">
        <f t="shared" si="18"/>
        <v>11365.19832</v>
      </c>
      <c r="H827" s="2">
        <f t="shared" si="19"/>
        <v>0.34000000000014552</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67787.64</v>
      </c>
      <c r="D947" s="1">
        <f>'PR-RAS'!E954</f>
        <v>67787.64</v>
      </c>
      <c r="E947" s="1">
        <v>0</v>
      </c>
      <c r="F947" s="1">
        <v>0</v>
      </c>
      <c r="G947" s="2">
        <f t="shared" si="18"/>
        <v>192381.32231999998</v>
      </c>
      <c r="H947" s="2">
        <f t="shared" si="19"/>
        <v>0.72000000000116415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27705649.529999997</v>
      </c>
      <c r="D984" s="6">
        <f>BILANCA!E6</f>
        <v>30592848.32</v>
      </c>
      <c r="E984" s="6">
        <v>0</v>
      </c>
      <c r="F984" s="6">
        <v>0</v>
      </c>
      <c r="G984" s="7">
        <f t="shared" ref="G984:G1241" si="22">B984/1000*C984+B984/500*D984</f>
        <v>88891.346170000004</v>
      </c>
      <c r="H984" s="7">
        <f t="shared" si="19"/>
        <v>0.79000000283122063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21997066.689999998</v>
      </c>
      <c r="D985" s="1">
        <f>BILANCA!E7</f>
        <v>23675467.129999999</v>
      </c>
      <c r="E985" s="1">
        <v>0</v>
      </c>
      <c r="F985" s="1">
        <v>0</v>
      </c>
      <c r="G985" s="2">
        <f t="shared" si="22"/>
        <v>138696.0019</v>
      </c>
      <c r="H985" s="2">
        <f t="shared" si="19"/>
        <v>0.44000000134110451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8997656.5200000014</v>
      </c>
      <c r="D986" s="1">
        <f>BILANCA!E8</f>
        <v>9313729.0899999999</v>
      </c>
      <c r="E986" s="1">
        <v>0</v>
      </c>
      <c r="F986" s="1">
        <v>0</v>
      </c>
      <c r="G986" s="2">
        <f t="shared" si="22"/>
        <v>82875.344100000002</v>
      </c>
      <c r="H986" s="2">
        <f t="shared" si="19"/>
        <v>0.56999999843537807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8554283.3800000008</v>
      </c>
      <c r="D987" s="1">
        <f>BILANCA!E9</f>
        <v>8861771.7799999993</v>
      </c>
      <c r="E987" s="1">
        <v>0</v>
      </c>
      <c r="F987" s="1">
        <v>0</v>
      </c>
      <c r="G987" s="2">
        <f t="shared" si="22"/>
        <v>105111.30776</v>
      </c>
      <c r="H987" s="2">
        <f t="shared" si="19"/>
        <v>0.60000000149011612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471717.26</v>
      </c>
      <c r="D988" s="1">
        <f>BILANCA!E10</f>
        <v>480081.58</v>
      </c>
      <c r="E988" s="1">
        <v>0</v>
      </c>
      <c r="F988" s="1">
        <v>0</v>
      </c>
      <c r="G988" s="2">
        <f t="shared" si="22"/>
        <v>7159.4021000000002</v>
      </c>
      <c r="H988" s="2">
        <f t="shared" si="19"/>
        <v>0.67999999999301508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28344.12</v>
      </c>
      <c r="D989" s="1">
        <f>BILANCA!E11</f>
        <v>28124.27</v>
      </c>
      <c r="E989" s="1">
        <v>0</v>
      </c>
      <c r="F989" s="1">
        <v>0</v>
      </c>
      <c r="G989" s="2">
        <f t="shared" si="22"/>
        <v>507.55596000000003</v>
      </c>
      <c r="H989" s="2">
        <f t="shared" si="19"/>
        <v>0.38999999999941792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10472330.239999998</v>
      </c>
      <c r="D990" s="1">
        <f>BILANCA!E12</f>
        <v>11220649.590000002</v>
      </c>
      <c r="E990" s="1">
        <v>0</v>
      </c>
      <c r="F990" s="1">
        <v>0</v>
      </c>
      <c r="G990" s="2">
        <f t="shared" si="22"/>
        <v>230395.40594000003</v>
      </c>
      <c r="H990" s="2">
        <f t="shared" si="19"/>
        <v>0.64999999664723873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9898911.5299999993</v>
      </c>
      <c r="D991" s="1">
        <f>BILANCA!E13</f>
        <v>10592251.840000002</v>
      </c>
      <c r="E991" s="1">
        <v>0</v>
      </c>
      <c r="F991" s="1">
        <v>0</v>
      </c>
      <c r="G991" s="2">
        <f t="shared" si="22"/>
        <v>248667.32168000005</v>
      </c>
      <c r="H991" s="2">
        <f t="shared" si="19"/>
        <v>0.62999999895691872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162672.73000000001</v>
      </c>
      <c r="D992" s="1">
        <f>BILANCA!E14</f>
        <v>162672.73000000001</v>
      </c>
      <c r="E992" s="1">
        <v>0</v>
      </c>
      <c r="F992" s="1">
        <v>0</v>
      </c>
      <c r="G992" s="2">
        <f t="shared" si="22"/>
        <v>4392.1637099999998</v>
      </c>
      <c r="H992" s="2">
        <f t="shared" si="19"/>
        <v>0.53999999997904524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3777364.72</v>
      </c>
      <c r="D993" s="1">
        <f>BILANCA!E15</f>
        <v>4502059.82</v>
      </c>
      <c r="E993" s="1">
        <v>0</v>
      </c>
      <c r="F993" s="1">
        <v>0</v>
      </c>
      <c r="G993" s="2">
        <f t="shared" si="22"/>
        <v>127814.84359999999</v>
      </c>
      <c r="H993" s="2">
        <f t="shared" si="19"/>
        <v>0.45999999949708581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8456415.8399999999</v>
      </c>
      <c r="D994" s="1">
        <f>BILANCA!E16</f>
        <v>8874874.2100000009</v>
      </c>
      <c r="E994" s="1">
        <v>0</v>
      </c>
      <c r="F994" s="1">
        <v>0</v>
      </c>
      <c r="G994" s="2">
        <f t="shared" si="22"/>
        <v>288267.80686000001</v>
      </c>
      <c r="H994" s="2">
        <f t="shared" si="19"/>
        <v>0.37000000104308128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3167930.81</v>
      </c>
      <c r="D995" s="1">
        <f>BILANCA!E17</f>
        <v>3228728.17</v>
      </c>
      <c r="E995" s="1">
        <v>0</v>
      </c>
      <c r="F995" s="1">
        <v>0</v>
      </c>
      <c r="G995" s="2">
        <f t="shared" si="22"/>
        <v>115504.6458</v>
      </c>
      <c r="H995" s="2">
        <f t="shared" si="19"/>
        <v>0.35999999986961484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5665472.5700000003</v>
      </c>
      <c r="D996" s="1">
        <f>BILANCA!E18</f>
        <v>6176083.0899999999</v>
      </c>
      <c r="E996" s="1">
        <v>0</v>
      </c>
      <c r="F996" s="1">
        <v>0</v>
      </c>
      <c r="G996" s="2">
        <f t="shared" si="22"/>
        <v>234229.30375000002</v>
      </c>
      <c r="H996" s="2">
        <f t="shared" si="19"/>
        <v>0.51999999955296516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479327.78999999992</v>
      </c>
      <c r="D997" s="1">
        <f>BILANCA!E19</f>
        <v>524388.97000000009</v>
      </c>
      <c r="E997" s="1">
        <v>0</v>
      </c>
      <c r="F997" s="1">
        <v>0</v>
      </c>
      <c r="G997" s="2">
        <f t="shared" si="22"/>
        <v>21393.480220000001</v>
      </c>
      <c r="H997" s="2">
        <f t="shared" si="19"/>
        <v>0.23999999999068677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170166.04</v>
      </c>
      <c r="D998" s="1">
        <f>BILANCA!E20</f>
        <v>194700.89</v>
      </c>
      <c r="E998" s="1">
        <v>0</v>
      </c>
      <c r="F998" s="1">
        <v>0</v>
      </c>
      <c r="G998" s="2">
        <f t="shared" si="22"/>
        <v>8393.5172999999995</v>
      </c>
      <c r="H998" s="2">
        <f t="shared" si="19"/>
        <v>0.14999999999417923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26821.98</v>
      </c>
      <c r="D999" s="1">
        <f>BILANCA!E21</f>
        <v>27328.57</v>
      </c>
      <c r="E999" s="1">
        <v>0</v>
      </c>
      <c r="F999" s="1">
        <v>0</v>
      </c>
      <c r="G999" s="2">
        <f t="shared" si="22"/>
        <v>1303.6659199999999</v>
      </c>
      <c r="H999" s="2">
        <f t="shared" si="19"/>
        <v>0.4500000000007276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41314.51</v>
      </c>
      <c r="D1000" s="1">
        <f>BILANCA!E22</f>
        <v>47064.94</v>
      </c>
      <c r="E1000" s="1">
        <v>0</v>
      </c>
      <c r="F1000" s="1">
        <v>0</v>
      </c>
      <c r="G1000" s="2">
        <f t="shared" si="22"/>
        <v>2302.5546300000005</v>
      </c>
      <c r="H1000" s="2">
        <f t="shared" si="19"/>
        <v>0.54999999999563443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1592.68</v>
      </c>
      <c r="D1002" s="1">
        <f>BILANCA!E24</f>
        <v>1592.68</v>
      </c>
      <c r="E1002" s="1">
        <v>0</v>
      </c>
      <c r="F1002" s="1">
        <v>0</v>
      </c>
      <c r="G1002" s="2">
        <f t="shared" si="22"/>
        <v>90.782759999999996</v>
      </c>
      <c r="H1002" s="2">
        <f t="shared" si="19"/>
        <v>0.63999999999987267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674115.7</v>
      </c>
      <c r="D1004" s="1">
        <f>BILANCA!E26</f>
        <v>839254.74</v>
      </c>
      <c r="E1004" s="1">
        <v>0</v>
      </c>
      <c r="F1004" s="1">
        <v>0</v>
      </c>
      <c r="G1004" s="2">
        <f t="shared" si="22"/>
        <v>49405.128779999999</v>
      </c>
      <c r="H1004" s="2">
        <f t="shared" si="19"/>
        <v>0.56000000005587935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434683.12</v>
      </c>
      <c r="D1006" s="1">
        <f>BILANCA!E28</f>
        <v>585552.85</v>
      </c>
      <c r="E1006" s="1">
        <v>0</v>
      </c>
      <c r="F1006" s="1">
        <v>0</v>
      </c>
      <c r="G1006" s="2">
        <f t="shared" si="22"/>
        <v>36933.14286</v>
      </c>
      <c r="H1006" s="2">
        <f t="shared" si="19"/>
        <v>0.27000000001862645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9762.7599999999984</v>
      </c>
      <c r="E1007" s="1">
        <v>0</v>
      </c>
      <c r="F1007" s="1">
        <v>0</v>
      </c>
      <c r="G1007" s="2">
        <f t="shared" si="22"/>
        <v>468.61247999999995</v>
      </c>
      <c r="H1007" s="2">
        <f t="shared" si="19"/>
        <v>0.24000000000160071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7491.94</v>
      </c>
      <c r="D1008" s="1">
        <f>BILANCA!E30</f>
        <v>18544.12</v>
      </c>
      <c r="E1008" s="1">
        <v>0</v>
      </c>
      <c r="F1008" s="1">
        <v>0</v>
      </c>
      <c r="G1008" s="2">
        <f t="shared" si="22"/>
        <v>1114.5045</v>
      </c>
      <c r="H1008" s="2">
        <f t="shared" si="19"/>
        <v>0.17999999999938154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7491.94</v>
      </c>
      <c r="D1012" s="1">
        <f>BILANCA!E34</f>
        <v>8781.36</v>
      </c>
      <c r="E1012" s="1">
        <v>0</v>
      </c>
      <c r="F1012" s="1">
        <v>0</v>
      </c>
      <c r="G1012" s="2">
        <f t="shared" si="22"/>
        <v>726.58514000000002</v>
      </c>
      <c r="H1012" s="2">
        <f t="shared" si="19"/>
        <v>0.42000000000098225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6200.67</v>
      </c>
      <c r="D1013" s="1">
        <f>BILANCA!E35</f>
        <v>6200.67</v>
      </c>
      <c r="E1013" s="1">
        <v>0</v>
      </c>
      <c r="F1013" s="1">
        <v>0</v>
      </c>
      <c r="G1013" s="2">
        <f t="shared" si="22"/>
        <v>558.06029999999998</v>
      </c>
      <c r="H1013" s="2">
        <f t="shared" si="19"/>
        <v>0.65999999999985448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1611.12</v>
      </c>
      <c r="D1015" s="1">
        <f>BILANCA!E37</f>
        <v>1611.12</v>
      </c>
      <c r="E1015" s="1">
        <v>0</v>
      </c>
      <c r="F1015" s="1">
        <v>0</v>
      </c>
      <c r="G1015" s="2">
        <f t="shared" si="22"/>
        <v>154.66752</v>
      </c>
      <c r="H1015" s="2">
        <f t="shared" si="19"/>
        <v>0.23999999999978172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4589.55</v>
      </c>
      <c r="D1016" s="1">
        <f>BILANCA!E38</f>
        <v>4589.55</v>
      </c>
      <c r="E1016" s="1">
        <v>0</v>
      </c>
      <c r="F1016" s="1">
        <v>0</v>
      </c>
      <c r="G1016" s="2">
        <f t="shared" si="22"/>
        <v>454.36545000000001</v>
      </c>
      <c r="H1016" s="2">
        <f t="shared" si="19"/>
        <v>0.8999999999996362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87890.249999999942</v>
      </c>
      <c r="D1023" s="1">
        <f>BILANCA!E45</f>
        <v>88045.350000000093</v>
      </c>
      <c r="E1023" s="1">
        <v>0</v>
      </c>
      <c r="F1023" s="1">
        <v>0</v>
      </c>
      <c r="G1023" s="2">
        <f t="shared" si="22"/>
        <v>10559.238000000005</v>
      </c>
      <c r="H1023" s="2">
        <f t="shared" si="19"/>
        <v>0.6000000000349246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110944.92</v>
      </c>
      <c r="D1025" s="1">
        <f>BILANCA!E47</f>
        <v>112985.32</v>
      </c>
      <c r="E1025" s="1">
        <v>0</v>
      </c>
      <c r="F1025" s="1">
        <v>0</v>
      </c>
      <c r="G1025" s="2">
        <f t="shared" si="22"/>
        <v>14150.453520000001</v>
      </c>
      <c r="H1025" s="2">
        <f t="shared" si="19"/>
        <v>0.40000000000873115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287840.15999999997</v>
      </c>
      <c r="D1026" s="1">
        <f>BILANCA!E48</f>
        <v>292333.28000000003</v>
      </c>
      <c r="E1026" s="1">
        <v>0</v>
      </c>
      <c r="F1026" s="1">
        <v>0</v>
      </c>
      <c r="G1026" s="2">
        <f t="shared" si="22"/>
        <v>37517.788959999998</v>
      </c>
      <c r="H1026" s="2">
        <f t="shared" si="19"/>
        <v>0.44000000000232831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153277.10999999999</v>
      </c>
      <c r="D1027" s="1">
        <f>BILANCA!E49</f>
        <v>170262.35</v>
      </c>
      <c r="E1027" s="1">
        <v>0</v>
      </c>
      <c r="F1027" s="1">
        <v>0</v>
      </c>
      <c r="G1027" s="2">
        <f t="shared" si="22"/>
        <v>21727.279639999997</v>
      </c>
      <c r="H1027" s="2">
        <f t="shared" si="19"/>
        <v>0.45999999999185093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464171.94</v>
      </c>
      <c r="D1028" s="1">
        <f>BILANCA!E50</f>
        <v>487535.6</v>
      </c>
      <c r="E1028" s="1">
        <v>0</v>
      </c>
      <c r="F1028" s="1">
        <v>0</v>
      </c>
      <c r="G1028" s="2">
        <f t="shared" si="22"/>
        <v>64765.941299999999</v>
      </c>
      <c r="H1028" s="2">
        <f t="shared" si="19"/>
        <v>0.46000000002095476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67381.399999999994</v>
      </c>
      <c r="D1029" s="1">
        <f>BILANCA!E51</f>
        <v>84340.57</v>
      </c>
      <c r="E1029" s="1">
        <v>0</v>
      </c>
      <c r="F1029" s="1">
        <v>0</v>
      </c>
      <c r="G1029" s="2">
        <f t="shared" si="22"/>
        <v>10858.876840000001</v>
      </c>
      <c r="H1029" s="2">
        <f t="shared" si="19"/>
        <v>0.82999999998719431</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33084.14</v>
      </c>
      <c r="D1032" s="1">
        <f>BILANCA!E54</f>
        <v>35492.9</v>
      </c>
      <c r="E1032" s="1">
        <v>0</v>
      </c>
      <c r="F1032" s="1">
        <v>0</v>
      </c>
      <c r="G1032" s="2">
        <f t="shared" si="22"/>
        <v>5099.42706</v>
      </c>
      <c r="H1032" s="2">
        <f t="shared" si="19"/>
        <v>0.23999999999796273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33084.14</v>
      </c>
      <c r="D1033" s="1">
        <f>BILANCA!E55</f>
        <v>35492.9</v>
      </c>
      <c r="E1033" s="1">
        <v>0</v>
      </c>
      <c r="F1033" s="1">
        <v>0</v>
      </c>
      <c r="G1033" s="2">
        <f t="shared" si="22"/>
        <v>5203.4970000000003</v>
      </c>
      <c r="H1033" s="2">
        <f t="shared" si="19"/>
        <v>0.23999999999796273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2459698.5299999998</v>
      </c>
      <c r="D1034" s="1">
        <f>BILANCA!E56</f>
        <v>3056747.88</v>
      </c>
      <c r="E1034" s="1">
        <v>0</v>
      </c>
      <c r="F1034" s="1">
        <v>0</v>
      </c>
      <c r="G1034" s="2">
        <f t="shared" si="22"/>
        <v>437232.90878999996</v>
      </c>
      <c r="H1034" s="2">
        <f t="shared" si="19"/>
        <v>0.59000000031664968</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2459698.5299999998</v>
      </c>
      <c r="D1035" s="1">
        <f>BILANCA!E57</f>
        <v>3056747.88</v>
      </c>
      <c r="E1035" s="1">
        <v>0</v>
      </c>
      <c r="F1035" s="1">
        <v>0</v>
      </c>
      <c r="G1035" s="2">
        <f t="shared" si="22"/>
        <v>445806.10307999997</v>
      </c>
      <c r="H1035" s="2">
        <f t="shared" si="19"/>
        <v>0.59000000031664968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5708582.8399999989</v>
      </c>
      <c r="D1046" s="1">
        <f>BILANCA!E68</f>
        <v>6917381.1899999995</v>
      </c>
      <c r="E1046" s="1">
        <v>0</v>
      </c>
      <c r="F1046" s="1">
        <v>0</v>
      </c>
      <c r="G1046" s="2">
        <f t="shared" si="22"/>
        <v>1231230.7488599999</v>
      </c>
      <c r="H1046" s="2">
        <f t="shared" si="19"/>
        <v>0.35000000055879354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1420755.3</v>
      </c>
      <c r="D1047" s="1">
        <f>BILANCA!E69</f>
        <v>2312236.67</v>
      </c>
      <c r="E1047" s="1">
        <v>0</v>
      </c>
      <c r="F1047" s="1">
        <v>0</v>
      </c>
      <c r="G1047" s="2">
        <f t="shared" si="22"/>
        <v>386894.63295999996</v>
      </c>
      <c r="H1047" s="2">
        <f t="shared" si="19"/>
        <v>0.63000000012107193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1420755.3</v>
      </c>
      <c r="D1048" s="1">
        <f>BILANCA!E70</f>
        <v>2311946.66</v>
      </c>
      <c r="E1048" s="1">
        <v>0</v>
      </c>
      <c r="F1048" s="1">
        <v>0</v>
      </c>
      <c r="G1048" s="2">
        <f t="shared" si="22"/>
        <v>392902.16030000005</v>
      </c>
      <c r="H1048" s="2">
        <f t="shared" si="19"/>
        <v>0.63999999989755452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1420755.3</v>
      </c>
      <c r="D1050" s="1">
        <f>BILANCA!E72</f>
        <v>2311946.66</v>
      </c>
      <c r="E1050" s="1">
        <v>0</v>
      </c>
      <c r="F1050" s="1">
        <v>0</v>
      </c>
      <c r="G1050" s="2">
        <f t="shared" si="22"/>
        <v>404991.45754000009</v>
      </c>
      <c r="H1050" s="2">
        <f t="shared" si="19"/>
        <v>0.63999999989755452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290.01</v>
      </c>
      <c r="E1054" s="1">
        <v>0</v>
      </c>
      <c r="F1054" s="1">
        <v>0</v>
      </c>
      <c r="G1054" s="2">
        <f t="shared" si="22"/>
        <v>41.181419999999996</v>
      </c>
      <c r="H1054" s="2">
        <f t="shared" si="19"/>
        <v>9.9999999999909051E-3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6918.01</v>
      </c>
      <c r="D1056" s="1">
        <f>BILANCA!E78</f>
        <v>33302</v>
      </c>
      <c r="E1056" s="1">
        <v>0</v>
      </c>
      <c r="F1056" s="1">
        <v>0</v>
      </c>
      <c r="G1056" s="2">
        <f t="shared" si="22"/>
        <v>5367.1067299999995</v>
      </c>
      <c r="H1056" s="2">
        <f t="shared" si="19"/>
        <v>1.0000000000218279E-2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0.04</v>
      </c>
      <c r="D1062" s="1">
        <f>BILANCA!E84</f>
        <v>0.04</v>
      </c>
      <c r="E1062" s="1">
        <v>0</v>
      </c>
      <c r="F1062" s="1">
        <v>0</v>
      </c>
      <c r="G1062" s="2">
        <f t="shared" si="22"/>
        <v>9.4800000000000006E-3</v>
      </c>
      <c r="H1062" s="2">
        <f t="shared" si="19"/>
        <v>0.08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6917.97</v>
      </c>
      <c r="D1064" s="1">
        <f>BILANCA!E86</f>
        <v>33301.96</v>
      </c>
      <c r="E1064" s="1">
        <v>0</v>
      </c>
      <c r="F1064" s="1">
        <v>0</v>
      </c>
      <c r="G1064" s="2">
        <f t="shared" si="22"/>
        <v>5955.2730899999997</v>
      </c>
      <c r="H1064" s="2">
        <f t="shared" si="19"/>
        <v>7.0000000000618456E-2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3865790.7</v>
      </c>
      <c r="D1112" s="1">
        <f>BILANCA!E134</f>
        <v>3880644.84</v>
      </c>
      <c r="E1112" s="1">
        <v>0</v>
      </c>
      <c r="F1112" s="1">
        <v>0</v>
      </c>
      <c r="G1112" s="2">
        <f t="shared" si="22"/>
        <v>1499893.3690200001</v>
      </c>
      <c r="H1112" s="2">
        <f t="shared" si="23"/>
        <v>0.4599999999627471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3865790.7</v>
      </c>
      <c r="D1113" s="1">
        <f>BILANCA!E135</f>
        <v>3880644.84</v>
      </c>
      <c r="E1113" s="1">
        <v>0</v>
      </c>
      <c r="F1113" s="1">
        <v>0</v>
      </c>
      <c r="G1113" s="2">
        <f t="shared" si="22"/>
        <v>1511520.4494</v>
      </c>
      <c r="H1113" s="2">
        <f t="shared" si="23"/>
        <v>0.4599999999627471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3863136.24</v>
      </c>
      <c r="D1117" s="1">
        <f>BILANCA!E139</f>
        <v>3877990.38</v>
      </c>
      <c r="E1117" s="1">
        <v>0</v>
      </c>
      <c r="F1117" s="1">
        <v>0</v>
      </c>
      <c r="G1117" s="2">
        <f t="shared" si="22"/>
        <v>1556961.6780000001</v>
      </c>
      <c r="H1117" s="2">
        <f t="shared" si="23"/>
        <v>0.62000000011175871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2654.46</v>
      </c>
      <c r="D1119" s="1">
        <f>BILANCA!E141</f>
        <v>2654.46</v>
      </c>
      <c r="E1119" s="1">
        <v>0</v>
      </c>
      <c r="F1119" s="1">
        <v>0</v>
      </c>
      <c r="G1119" s="2">
        <f t="shared" si="22"/>
        <v>1083.0196800000001</v>
      </c>
      <c r="H1119" s="2">
        <f t="shared" si="23"/>
        <v>0.92000000000007276</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358402.17000000004</v>
      </c>
      <c r="D1124" s="1">
        <f>BILANCA!E146</f>
        <v>626295.68999999994</v>
      </c>
      <c r="E1124" s="1">
        <v>0</v>
      </c>
      <c r="F1124" s="1">
        <v>0</v>
      </c>
      <c r="G1124" s="2">
        <f t="shared" si="22"/>
        <v>227150.09054999996</v>
      </c>
      <c r="H1124" s="2">
        <f t="shared" si="23"/>
        <v>0.48000000009778887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218284.64</v>
      </c>
      <c r="D1125" s="1">
        <f>BILANCA!E147</f>
        <v>215958.15</v>
      </c>
      <c r="E1125" s="1">
        <v>0</v>
      </c>
      <c r="F1125" s="1">
        <v>0</v>
      </c>
      <c r="G1125" s="2">
        <f t="shared" si="22"/>
        <v>92328.533479999984</v>
      </c>
      <c r="H1125" s="2">
        <f t="shared" si="23"/>
        <v>0.5099999999802094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77998.5</v>
      </c>
      <c r="D1127" s="1">
        <f>BILANCA!E149</f>
        <v>263923.5</v>
      </c>
      <c r="E1127" s="1">
        <v>0</v>
      </c>
      <c r="F1127" s="1">
        <v>0</v>
      </c>
      <c r="G1127" s="2">
        <f t="shared" si="22"/>
        <v>87241.751999999993</v>
      </c>
      <c r="H1127" s="2">
        <f t="shared" si="23"/>
        <v>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13192.65</v>
      </c>
      <c r="D1131" s="1">
        <f>BILANCA!E153</f>
        <v>77687.31</v>
      </c>
      <c r="E1131" s="1">
        <v>0</v>
      </c>
      <c r="F1131" s="1">
        <v>0</v>
      </c>
      <c r="G1131" s="2">
        <f t="shared" si="22"/>
        <v>24947.955959999999</v>
      </c>
      <c r="H1131" s="2">
        <f t="shared" si="23"/>
        <v>0.65999999999803549</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64805.85</v>
      </c>
      <c r="D1135" s="1">
        <f>BILANCA!E157</f>
        <v>186236.19</v>
      </c>
      <c r="E1135" s="1">
        <v>0</v>
      </c>
      <c r="F1135" s="1">
        <v>0</v>
      </c>
      <c r="G1135" s="2">
        <f t="shared" si="22"/>
        <v>66466.290959999998</v>
      </c>
      <c r="H1135" s="2">
        <f t="shared" si="23"/>
        <v>0.3400000000037835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26342.84</v>
      </c>
      <c r="D1136" s="1">
        <f>BILANCA!E158</f>
        <v>30754.11</v>
      </c>
      <c r="E1136" s="1">
        <v>0</v>
      </c>
      <c r="F1136" s="1">
        <v>0</v>
      </c>
      <c r="G1136" s="2">
        <f t="shared" si="22"/>
        <v>13441.212179999999</v>
      </c>
      <c r="H1136" s="2">
        <f t="shared" si="23"/>
        <v>0.27000000000043656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296550.11</v>
      </c>
      <c r="D1137" s="1">
        <f>BILANCA!E159</f>
        <v>417178.44</v>
      </c>
      <c r="E1137" s="1">
        <v>0</v>
      </c>
      <c r="F1137" s="1">
        <v>0</v>
      </c>
      <c r="G1137" s="2">
        <f t="shared" si="22"/>
        <v>174159.67645999999</v>
      </c>
      <c r="H1137" s="2">
        <f t="shared" si="23"/>
        <v>0.54999999998835847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3325.42</v>
      </c>
      <c r="D1138" s="1">
        <f>BILANCA!E160</f>
        <v>3323.68</v>
      </c>
      <c r="E1138" s="1">
        <v>0</v>
      </c>
      <c r="F1138" s="1">
        <v>0</v>
      </c>
      <c r="G1138" s="2">
        <f t="shared" si="22"/>
        <v>1545.7809</v>
      </c>
      <c r="H1138" s="2">
        <f t="shared" si="23"/>
        <v>0.74000000000023647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18926.27</v>
      </c>
      <c r="D1140" s="1">
        <f>BILANCA!E162</f>
        <v>16808.509999999998</v>
      </c>
      <c r="E1140" s="1">
        <v>0</v>
      </c>
      <c r="F1140" s="1">
        <v>0</v>
      </c>
      <c r="G1140" s="2">
        <f t="shared" si="22"/>
        <v>8249.2965299999996</v>
      </c>
      <c r="H1140" s="2">
        <f t="shared" si="23"/>
        <v>0.76000000000203727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283025.61</v>
      </c>
      <c r="D1141" s="1">
        <f>BILANCA!E163</f>
        <v>321650.7</v>
      </c>
      <c r="E1141" s="1">
        <v>0</v>
      </c>
      <c r="F1141" s="1">
        <v>0</v>
      </c>
      <c r="G1141" s="2">
        <f t="shared" si="22"/>
        <v>146359.66758000001</v>
      </c>
      <c r="H1141" s="2">
        <f t="shared" si="23"/>
        <v>0.69000000000232831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7206.27</v>
      </c>
      <c r="D1142" s="1">
        <f>BILANCA!E164</f>
        <v>3885.54</v>
      </c>
      <c r="E1142" s="1">
        <v>0</v>
      </c>
      <c r="F1142" s="1">
        <v>0</v>
      </c>
      <c r="G1142" s="2">
        <f t="shared" si="22"/>
        <v>2381.3986500000001</v>
      </c>
      <c r="H1142" s="2">
        <f t="shared" si="23"/>
        <v>0.73000000000047294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1061.1199999999999</v>
      </c>
      <c r="D1143" s="1">
        <f>BILANCA!E165</f>
        <v>1060.4100000000001</v>
      </c>
      <c r="E1143" s="1">
        <v>0</v>
      </c>
      <c r="F1143" s="1">
        <v>0</v>
      </c>
      <c r="G1143" s="2">
        <f t="shared" si="22"/>
        <v>509.11040000000003</v>
      </c>
      <c r="H1143" s="2">
        <f t="shared" si="23"/>
        <v>0.52999999999997272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9066.49</v>
      </c>
      <c r="D1144" s="1">
        <f>BILANCA!E166</f>
        <v>5923.5</v>
      </c>
      <c r="E1144" s="1">
        <v>0</v>
      </c>
      <c r="F1144" s="1">
        <v>0</v>
      </c>
      <c r="G1144" s="2">
        <f t="shared" si="22"/>
        <v>3367.0718900000002</v>
      </c>
      <c r="H1144" s="2">
        <f t="shared" si="23"/>
        <v>0.98999999999978172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2921.34</v>
      </c>
      <c r="D1147" s="1">
        <f>BILANCA!E169</f>
        <v>3098.37</v>
      </c>
      <c r="E1147" s="1">
        <v>0</v>
      </c>
      <c r="F1147" s="1">
        <v>0</v>
      </c>
      <c r="G1147" s="2">
        <f t="shared" si="22"/>
        <v>1495.3651199999999</v>
      </c>
      <c r="H1147" s="2">
        <f t="shared" si="23"/>
        <v>0.71000000000003638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49510.39</v>
      </c>
      <c r="D1148" s="1">
        <f>BILANCA!E170</f>
        <v>61016.45</v>
      </c>
      <c r="E1148" s="1">
        <v>0</v>
      </c>
      <c r="F1148" s="1">
        <v>0</v>
      </c>
      <c r="G1148" s="2">
        <f t="shared" si="22"/>
        <v>28304.642850000004</v>
      </c>
      <c r="H1148" s="2">
        <f t="shared" si="23"/>
        <v>0.83999999999650754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49510.39</v>
      </c>
      <c r="D1151" s="1">
        <f>BILANCA!E173</f>
        <v>61016.45</v>
      </c>
      <c r="E1151" s="1">
        <v>0</v>
      </c>
      <c r="F1151" s="1">
        <v>0</v>
      </c>
      <c r="G1151" s="2">
        <f t="shared" si="22"/>
        <v>28819.272720000001</v>
      </c>
      <c r="H1151" s="2">
        <f t="shared" si="23"/>
        <v>0.83999999999650754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27705649.530000001</v>
      </c>
      <c r="D1152" s="1">
        <f>BILANCA!E175</f>
        <v>30592848.32</v>
      </c>
      <c r="E1152" s="1">
        <v>0</v>
      </c>
      <c r="F1152" s="1">
        <v>0</v>
      </c>
      <c r="G1152" s="2">
        <f t="shared" si="22"/>
        <v>15022637.502730001</v>
      </c>
      <c r="H1152" s="2">
        <f t="shared" si="23"/>
        <v>0.78999999910593033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999991.19000000006</v>
      </c>
      <c r="D1153" s="1">
        <f>BILANCA!E176</f>
        <v>1436558.8299999998</v>
      </c>
      <c r="E1153" s="1">
        <v>0</v>
      </c>
      <c r="F1153" s="1">
        <v>0</v>
      </c>
      <c r="G1153" s="2">
        <f t="shared" si="22"/>
        <v>658428.50450000004</v>
      </c>
      <c r="H1153" s="2">
        <f t="shared" si="23"/>
        <v>0.36000000021886081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218988.83000000002</v>
      </c>
      <c r="D1154" s="1">
        <f>BILANCA!E177</f>
        <v>320370.89</v>
      </c>
      <c r="E1154" s="1">
        <v>0</v>
      </c>
      <c r="F1154" s="1">
        <v>0</v>
      </c>
      <c r="G1154" s="2">
        <f t="shared" si="22"/>
        <v>147013.93431000001</v>
      </c>
      <c r="H1154" s="2">
        <f t="shared" si="23"/>
        <v>0.27999999996973202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44842.54</v>
      </c>
      <c r="D1155" s="1">
        <f>BILANCA!E178</f>
        <v>52802.080000000002</v>
      </c>
      <c r="E1155" s="1">
        <v>0</v>
      </c>
      <c r="F1155" s="1">
        <v>0</v>
      </c>
      <c r="G1155" s="2">
        <f t="shared" si="22"/>
        <v>25876.832399999999</v>
      </c>
      <c r="H1155" s="2">
        <f t="shared" si="23"/>
        <v>0.54000000000087311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124097.16</v>
      </c>
      <c r="D1156" s="1">
        <f>BILANCA!E179</f>
        <v>152872.35</v>
      </c>
      <c r="E1156" s="1">
        <v>0</v>
      </c>
      <c r="F1156" s="1">
        <v>0</v>
      </c>
      <c r="G1156" s="2">
        <f t="shared" si="22"/>
        <v>74362.641779999991</v>
      </c>
      <c r="H1156" s="2">
        <f t="shared" si="23"/>
        <v>0.51000000000931323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1730.09</v>
      </c>
      <c r="D1157" s="1">
        <f>BILANCA!E180</f>
        <v>1659.71</v>
      </c>
      <c r="E1157" s="1">
        <v>0</v>
      </c>
      <c r="F1157" s="1">
        <v>0</v>
      </c>
      <c r="G1157" s="2">
        <f t="shared" si="22"/>
        <v>878.61473999999998</v>
      </c>
      <c r="H1157" s="2">
        <f t="shared" si="23"/>
        <v>0.37999999999988177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1343.01</v>
      </c>
      <c r="D1159" s="1">
        <f>BILANCA!E182</f>
        <v>1198.17</v>
      </c>
      <c r="E1159" s="1">
        <v>0</v>
      </c>
      <c r="F1159" s="1">
        <v>0</v>
      </c>
      <c r="G1159" s="2">
        <f t="shared" si="22"/>
        <v>658.12559999999996</v>
      </c>
      <c r="H1159" s="2">
        <f t="shared" si="23"/>
        <v>0.18000000000006366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387.08</v>
      </c>
      <c r="D1160" s="1">
        <f>BILANCA!E183</f>
        <v>461.54</v>
      </c>
      <c r="E1160" s="1">
        <v>0</v>
      </c>
      <c r="F1160" s="1">
        <v>0</v>
      </c>
      <c r="G1160" s="2">
        <f t="shared" si="22"/>
        <v>231.89831999999998</v>
      </c>
      <c r="H1160" s="2">
        <f t="shared" si="23"/>
        <v>0.53999999999996362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17101.75</v>
      </c>
      <c r="D1161" s="1">
        <f>BILANCA!E184</f>
        <v>21686.32</v>
      </c>
      <c r="E1161" s="1">
        <v>0</v>
      </c>
      <c r="F1161" s="1">
        <v>0</v>
      </c>
      <c r="G1161" s="2">
        <f t="shared" si="22"/>
        <v>10764.441419999999</v>
      </c>
      <c r="H1161" s="2">
        <f t="shared" si="23"/>
        <v>0.56999999999970896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25813.29</v>
      </c>
      <c r="D1163" s="1">
        <f>BILANCA!E186</f>
        <v>31348.400000000001</v>
      </c>
      <c r="E1163" s="1">
        <v>0</v>
      </c>
      <c r="F1163" s="1">
        <v>0</v>
      </c>
      <c r="G1163" s="2">
        <f t="shared" si="22"/>
        <v>15931.816200000001</v>
      </c>
      <c r="H1163" s="2">
        <f t="shared" si="23"/>
        <v>0.69000000000232831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664</v>
      </c>
      <c r="E1164" s="1">
        <v>0</v>
      </c>
      <c r="F1164" s="1">
        <v>0</v>
      </c>
      <c r="G1164" s="2">
        <f t="shared" si="22"/>
        <v>240.36799999999999</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5404</v>
      </c>
      <c r="D1165" s="1">
        <f>BILANCA!E188</f>
        <v>59338.03</v>
      </c>
      <c r="E1165" s="1">
        <v>0</v>
      </c>
      <c r="F1165" s="1">
        <v>0</v>
      </c>
      <c r="G1165" s="2">
        <f t="shared" si="22"/>
        <v>22582.570919999998</v>
      </c>
      <c r="H1165" s="2">
        <f t="shared" si="23"/>
        <v>2.9999999998835847E-2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170913.57</v>
      </c>
      <c r="D1166" s="1">
        <f>BILANCA!E189</f>
        <v>556939.88</v>
      </c>
      <c r="E1166" s="1">
        <v>0</v>
      </c>
      <c r="F1166" s="1">
        <v>0</v>
      </c>
      <c r="G1166" s="2">
        <f t="shared" si="22"/>
        <v>235117.17939</v>
      </c>
      <c r="H1166" s="2">
        <f t="shared" si="23"/>
        <v>0.54999999998835847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610088.79</v>
      </c>
      <c r="D1183" s="1">
        <f>BILANCA!E206</f>
        <v>542301.15</v>
      </c>
      <c r="E1183" s="1">
        <v>0</v>
      </c>
      <c r="F1183" s="1">
        <v>0</v>
      </c>
      <c r="G1183" s="2">
        <f t="shared" si="22"/>
        <v>338938.21800000005</v>
      </c>
      <c r="H1183" s="2">
        <f t="shared" si="23"/>
        <v>0.35999999998603016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610088.79</v>
      </c>
      <c r="D1184" s="1">
        <f>BILANCA!E207</f>
        <v>542301.15</v>
      </c>
      <c r="E1184" s="1">
        <v>0</v>
      </c>
      <c r="F1184" s="1">
        <v>0</v>
      </c>
      <c r="G1184" s="2">
        <f t="shared" si="22"/>
        <v>340632.90909000003</v>
      </c>
      <c r="H1184" s="2">
        <f t="shared" si="23"/>
        <v>0.35999999998603016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610088.79</v>
      </c>
      <c r="D1189" s="1">
        <f>BILANCA!E212</f>
        <v>542301.15</v>
      </c>
      <c r="E1189" s="1">
        <v>0</v>
      </c>
      <c r="F1189" s="1">
        <v>0</v>
      </c>
      <c r="G1189" s="2">
        <f t="shared" si="22"/>
        <v>349106.36453999998</v>
      </c>
      <c r="H1189" s="2">
        <f t="shared" si="23"/>
        <v>0.35999999998603016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16946.91</v>
      </c>
      <c r="E1211" s="1">
        <v>0</v>
      </c>
      <c r="F1211" s="1">
        <v>0</v>
      </c>
      <c r="G1211" s="2">
        <f t="shared" si="22"/>
        <v>7727.7909600000003</v>
      </c>
      <c r="H1211" s="2">
        <f t="shared" si="23"/>
        <v>9.0000000000145519E-2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16946.91</v>
      </c>
      <c r="E1212" s="1">
        <v>0</v>
      </c>
      <c r="F1212" s="1">
        <v>0</v>
      </c>
      <c r="G1212" s="2">
        <f t="shared" si="22"/>
        <v>7761.6847800000005</v>
      </c>
      <c r="H1212" s="2">
        <f t="shared" si="23"/>
        <v>9.0000000000145519E-2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26705658.34</v>
      </c>
      <c r="D1214" s="1">
        <f>BILANCA!E237</f>
        <v>29156289.490000002</v>
      </c>
      <c r="E1214" s="1">
        <v>0</v>
      </c>
      <c r="F1214" s="1">
        <v>0</v>
      </c>
      <c r="G1214" s="2">
        <f t="shared" si="22"/>
        <v>19639212.820920002</v>
      </c>
      <c r="H1214" s="2">
        <f t="shared" si="23"/>
        <v>0.83000000193715096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25252768.560000002</v>
      </c>
      <c r="D1215" s="1">
        <f>BILANCA!E238</f>
        <v>27013810.740000002</v>
      </c>
      <c r="E1215" s="1">
        <v>0</v>
      </c>
      <c r="F1215" s="1">
        <v>0</v>
      </c>
      <c r="G1215" s="2">
        <f t="shared" si="22"/>
        <v>18393050.48928</v>
      </c>
      <c r="H1215" s="2">
        <f t="shared" si="23"/>
        <v>0.69999999552965164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25252768.630000003</v>
      </c>
      <c r="D1216" s="1">
        <f>BILANCA!E239</f>
        <v>27013810.850000001</v>
      </c>
      <c r="E1216" s="1">
        <v>0</v>
      </c>
      <c r="F1216" s="1">
        <v>0</v>
      </c>
      <c r="G1216" s="2">
        <f t="shared" si="22"/>
        <v>18472330.946890004</v>
      </c>
      <c r="H1216" s="2">
        <f t="shared" si="23"/>
        <v>0.51999999582767487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24570514.420000002</v>
      </c>
      <c r="D1217" s="1">
        <f>BILANCA!E240</f>
        <v>26331556.640000001</v>
      </c>
      <c r="E1217" s="1">
        <v>0</v>
      </c>
      <c r="F1217" s="1">
        <v>0</v>
      </c>
      <c r="G1217" s="2">
        <f t="shared" si="22"/>
        <v>18072668.881800003</v>
      </c>
      <c r="H1217" s="2">
        <f t="shared" si="23"/>
        <v>0.7800000011920929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682254.21</v>
      </c>
      <c r="D1218" s="1">
        <f>BILANCA!E241</f>
        <v>682254.21</v>
      </c>
      <c r="E1218" s="1">
        <v>0</v>
      </c>
      <c r="F1218" s="1">
        <v>0</v>
      </c>
      <c r="G1218" s="2">
        <f t="shared" si="22"/>
        <v>480989.21804999997</v>
      </c>
      <c r="H1218" s="2">
        <f t="shared" si="23"/>
        <v>0.41999999992549419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7.0000000000000007E-2</v>
      </c>
      <c r="D1219" s="1">
        <f>BILANCA!E242</f>
        <v>0.11</v>
      </c>
      <c r="E1219" s="1">
        <v>0</v>
      </c>
      <c r="F1219" s="1">
        <v>0</v>
      </c>
      <c r="G1219" s="2">
        <f t="shared" si="22"/>
        <v>6.8440000000000001E-2</v>
      </c>
      <c r="H1219" s="2">
        <f t="shared" si="23"/>
        <v>0.18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7.0000000000000007E-2</v>
      </c>
      <c r="D1221" s="1">
        <f>BILANCA!E244</f>
        <v>0.11</v>
      </c>
      <c r="E1221" s="1">
        <v>0</v>
      </c>
      <c r="F1221" s="1">
        <v>0</v>
      </c>
      <c r="G1221" s="2">
        <f t="shared" si="22"/>
        <v>6.9019999999999998E-2</v>
      </c>
      <c r="H1221" s="2">
        <f t="shared" si="23"/>
        <v>0.18</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1087281.3800000001</v>
      </c>
      <c r="D1222" s="1">
        <f>BILANCA!E245</f>
        <v>1512297.52</v>
      </c>
      <c r="E1222" s="1">
        <v>0</v>
      </c>
      <c r="F1222" s="1">
        <v>0</v>
      </c>
      <c r="G1222" s="2">
        <f t="shared" si="22"/>
        <v>982738.46438000002</v>
      </c>
      <c r="H1222" s="2">
        <f t="shared" si="23"/>
        <v>0.86000000010244548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2229452.6800000002</v>
      </c>
      <c r="D1223" s="1">
        <f>BILANCA!E246</f>
        <v>3388338.92</v>
      </c>
      <c r="E1223" s="1">
        <v>0</v>
      </c>
      <c r="F1223" s="1">
        <v>0</v>
      </c>
      <c r="G1223" s="2">
        <f t="shared" si="22"/>
        <v>2161471.3248000001</v>
      </c>
      <c r="H1223" s="2">
        <f t="shared" si="23"/>
        <v>0.39999999990686774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2030094.72</v>
      </c>
      <c r="D1224" s="1">
        <f>BILANCA!E247</f>
        <v>3388338.92</v>
      </c>
      <c r="E1224" s="1">
        <v>0</v>
      </c>
      <c r="F1224" s="1">
        <v>0</v>
      </c>
      <c r="G1224" s="2">
        <f t="shared" si="22"/>
        <v>2122432.1869599996</v>
      </c>
      <c r="H1224" s="2">
        <f t="shared" si="23"/>
        <v>0.36000000010244548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199357.96</v>
      </c>
      <c r="D1226" s="1">
        <f>BILANCA!E249</f>
        <v>0</v>
      </c>
      <c r="E1226" s="1">
        <v>0</v>
      </c>
      <c r="F1226" s="1">
        <v>0</v>
      </c>
      <c r="G1226" s="2">
        <f t="shared" si="22"/>
        <v>48443.984279999997</v>
      </c>
      <c r="H1226" s="2">
        <f t="shared" si="23"/>
        <v>4.0000000008149073E-2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1142171.3</v>
      </c>
      <c r="D1227" s="1">
        <f>BILANCA!E250</f>
        <v>1876041.4</v>
      </c>
      <c r="E1227" s="1">
        <v>0</v>
      </c>
      <c r="F1227" s="1">
        <v>0</v>
      </c>
      <c r="G1227" s="2">
        <f t="shared" si="22"/>
        <v>1194198.0004</v>
      </c>
      <c r="H1227" s="2">
        <f t="shared" si="23"/>
        <v>0.69999999995343387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1142171.3</v>
      </c>
      <c r="D1229" s="1">
        <f>BILANCA!E252</f>
        <v>1808253.76</v>
      </c>
      <c r="E1229" s="1">
        <v>0</v>
      </c>
      <c r="F1229" s="1">
        <v>0</v>
      </c>
      <c r="G1229" s="2">
        <f t="shared" si="22"/>
        <v>1170634.98972</v>
      </c>
      <c r="H1229" s="2">
        <f t="shared" si="23"/>
        <v>0.5400000000372529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67787.64</v>
      </c>
      <c r="E1230" s="1">
        <v>0</v>
      </c>
      <c r="F1230" s="1">
        <v>0</v>
      </c>
      <c r="G1230" s="2">
        <f t="shared" si="22"/>
        <v>33487.094160000001</v>
      </c>
      <c r="H1230" s="2">
        <f t="shared" si="23"/>
        <v>0.36000000000058208</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358402.13</v>
      </c>
      <c r="D1232" s="1">
        <f>BILANCA!E255</f>
        <v>626295.68999999994</v>
      </c>
      <c r="E1232" s="1">
        <v>0</v>
      </c>
      <c r="F1232" s="1">
        <v>0</v>
      </c>
      <c r="G1232" s="2">
        <f t="shared" si="22"/>
        <v>401137.38399</v>
      </c>
      <c r="H1232" s="2">
        <f t="shared" si="23"/>
        <v>0.44000000006053597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7206.27</v>
      </c>
      <c r="D1233" s="1">
        <f>BILANCA!E256</f>
        <v>3885.54</v>
      </c>
      <c r="E1233" s="1">
        <v>0</v>
      </c>
      <c r="F1233" s="1">
        <v>0</v>
      </c>
      <c r="G1233" s="2">
        <f t="shared" si="22"/>
        <v>3744.3375000000001</v>
      </c>
      <c r="H1233" s="2">
        <f t="shared" si="23"/>
        <v>0.73000000000047294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3298262.37</v>
      </c>
      <c r="D1236" s="1">
        <f>BILANCA!E259</f>
        <v>4248969.2</v>
      </c>
      <c r="E1236" s="1">
        <v>0</v>
      </c>
      <c r="F1236" s="1">
        <v>0</v>
      </c>
      <c r="G1236" s="2">
        <f t="shared" si="22"/>
        <v>2984438.7948100003</v>
      </c>
      <c r="H1236" s="2">
        <f t="shared" si="23"/>
        <v>0.57000000029802322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3298262.37</v>
      </c>
      <c r="D1237" s="1">
        <f>BILANCA!E260</f>
        <v>4248969.2</v>
      </c>
      <c r="E1237" s="1">
        <v>0</v>
      </c>
      <c r="F1237" s="1">
        <v>0</v>
      </c>
      <c r="G1237" s="2">
        <f t="shared" si="22"/>
        <v>2996234.9955799999</v>
      </c>
      <c r="H1237" s="2">
        <f t="shared" si="23"/>
        <v>0.57000000029802322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605440.86</v>
      </c>
      <c r="D1240" s="1">
        <f>BILANCA!E264</f>
        <v>810551.83</v>
      </c>
      <c r="E1240" s="1">
        <v>0</v>
      </c>
      <c r="F1240" s="1">
        <v>0</v>
      </c>
      <c r="G1240" s="2">
        <f t="shared" si="22"/>
        <v>572221.94163999998</v>
      </c>
      <c r="H1240" s="2">
        <f t="shared" si="23"/>
        <v>0.31000000005587935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35986.92</v>
      </c>
      <c r="D1241" s="1">
        <f>BILANCA!E265</f>
        <v>137394.56</v>
      </c>
      <c r="E1241" s="1">
        <v>0</v>
      </c>
      <c r="F1241" s="1">
        <v>0</v>
      </c>
      <c r="G1241" s="2">
        <f t="shared" si="22"/>
        <v>80180.21832</v>
      </c>
      <c r="H1241" s="2">
        <f t="shared" si="23"/>
        <v>0.52000000000407454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4141.5600000000004</v>
      </c>
      <c r="D1242" s="1">
        <f>BILANCA!E266</f>
        <v>4206.99</v>
      </c>
      <c r="E1242" s="1">
        <v>0</v>
      </c>
      <c r="F1242" s="1">
        <v>0</v>
      </c>
      <c r="G1242" s="2">
        <f t="shared" ref="G1242:G1479" si="24">B1242/1000*C1242+B1242/500*D1242</f>
        <v>3251.8848600000001</v>
      </c>
      <c r="H1242" s="2">
        <f t="shared" si="23"/>
        <v>0.4499999999998181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5986.05</v>
      </c>
      <c r="D1243" s="1">
        <f>BILANCA!E267</f>
        <v>2776.92</v>
      </c>
      <c r="E1243" s="1">
        <v>0</v>
      </c>
      <c r="F1243" s="1">
        <v>0</v>
      </c>
      <c r="G1243" s="2">
        <f t="shared" si="24"/>
        <v>3000.3714</v>
      </c>
      <c r="H1243" s="2">
        <f t="shared" si="23"/>
        <v>0.13000000000010914</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26.88</v>
      </c>
      <c r="E1244" s="1">
        <v>0</v>
      </c>
      <c r="F1244" s="1">
        <v>0</v>
      </c>
      <c r="G1244" s="2">
        <f t="shared" si="24"/>
        <v>14.031359999999999</v>
      </c>
      <c r="H1244" s="2">
        <f t="shared" si="23"/>
        <v>0.12000000000000099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5865.89</v>
      </c>
      <c r="D1245" s="1">
        <f>BILANCA!E269</f>
        <v>10641.8</v>
      </c>
      <c r="E1245" s="1">
        <v>0</v>
      </c>
      <c r="F1245" s="1">
        <v>0</v>
      </c>
      <c r="G1245" s="2">
        <f t="shared" si="24"/>
        <v>7113.1663800000006</v>
      </c>
      <c r="H1245" s="2">
        <f t="shared" si="23"/>
        <v>0.31000000000040018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1052.08</v>
      </c>
      <c r="D1249" s="1">
        <f>BILANCA!E273</f>
        <v>22633.279999999999</v>
      </c>
      <c r="E1249" s="1">
        <v>0</v>
      </c>
      <c r="F1249" s="1">
        <v>0</v>
      </c>
      <c r="G1249" s="2">
        <f t="shared" si="24"/>
        <v>12320.758239999999</v>
      </c>
      <c r="H1249" s="2">
        <f t="shared" si="23"/>
        <v>0.35999999999876309</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8282.7000000000007</v>
      </c>
      <c r="E1263" s="1">
        <v>0</v>
      </c>
      <c r="F1263" s="1">
        <v>0</v>
      </c>
      <c r="G1263" s="2">
        <f t="shared" si="24"/>
        <v>4638.3120000000008</v>
      </c>
      <c r="H1263" s="2">
        <f t="shared" si="23"/>
        <v>0.2999999999992724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218988.83</v>
      </c>
      <c r="D1264" s="1">
        <f>BILANCA!E288</f>
        <v>312088.19</v>
      </c>
      <c r="E1264" s="1">
        <v>0</v>
      </c>
      <c r="F1264" s="1">
        <v>0</v>
      </c>
      <c r="G1264" s="2">
        <f t="shared" si="24"/>
        <v>236929.42401000002</v>
      </c>
      <c r="H1264" s="2">
        <f t="shared" si="23"/>
        <v>0.36000000001513399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170913.57</v>
      </c>
      <c r="D1266" s="1">
        <f>BILANCA!E290</f>
        <v>556939.88</v>
      </c>
      <c r="E1266" s="1">
        <v>0</v>
      </c>
      <c r="F1266" s="1">
        <v>0</v>
      </c>
      <c r="G1266" s="2">
        <f t="shared" si="24"/>
        <v>363596.51238999999</v>
      </c>
      <c r="H1266" s="2">
        <f t="shared" si="23"/>
        <v>0.54999999998835847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610088.79</v>
      </c>
      <c r="D1270" s="1">
        <f>BILANCA!E294</f>
        <v>542301.15</v>
      </c>
      <c r="E1270" s="1">
        <v>0</v>
      </c>
      <c r="F1270" s="1">
        <v>0</v>
      </c>
      <c r="G1270" s="2">
        <f t="shared" si="24"/>
        <v>486376.34282999998</v>
      </c>
      <c r="H1270" s="2">
        <f t="shared" si="23"/>
        <v>0.35999999998603016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2731.93</v>
      </c>
      <c r="D1273" s="1">
        <f>BILANCA!E297</f>
        <v>53600.66</v>
      </c>
      <c r="E1273" s="1">
        <v>0</v>
      </c>
      <c r="F1273" s="1">
        <v>0</v>
      </c>
      <c r="G1273" s="2">
        <f t="shared" si="24"/>
        <v>31880.642499999998</v>
      </c>
      <c r="H1273" s="2">
        <f t="shared" si="23"/>
        <v>0.40999999999667125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2418.46</v>
      </c>
      <c r="D1274" s="1">
        <f>BILANCA!E298</f>
        <v>4623.87</v>
      </c>
      <c r="E1274" s="1">
        <v>0</v>
      </c>
      <c r="F1274" s="1">
        <v>0</v>
      </c>
      <c r="G1274" s="2">
        <f t="shared" si="24"/>
        <v>3394.8641999999995</v>
      </c>
      <c r="H1274" s="2">
        <f t="shared" si="23"/>
        <v>0.59000000000014552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253.61</v>
      </c>
      <c r="D1275" s="1">
        <f>BILANCA!E299</f>
        <v>1113.5</v>
      </c>
      <c r="E1275" s="1">
        <v>0</v>
      </c>
      <c r="F1275" s="1">
        <v>0</v>
      </c>
      <c r="G1275" s="2">
        <f t="shared" si="24"/>
        <v>724.33812</v>
      </c>
      <c r="H1275" s="2">
        <f t="shared" si="23"/>
        <v>0.88999999999998636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1047916.93</v>
      </c>
      <c r="D1299" s="6">
        <f>'RAS-funkcijski'!E5</f>
        <v>1207675.32</v>
      </c>
      <c r="E1299" s="6">
        <v>0</v>
      </c>
      <c r="F1299" s="6">
        <v>0</v>
      </c>
      <c r="G1299" s="7">
        <f t="shared" si="24"/>
        <v>3463.26757</v>
      </c>
      <c r="H1299" s="7">
        <f t="shared" si="23"/>
        <v>0.39000000001396984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129531.39</v>
      </c>
      <c r="D1300" s="1">
        <f>'RAS-funkcijski'!E6</f>
        <v>157873.04</v>
      </c>
      <c r="E1300" s="1">
        <v>0</v>
      </c>
      <c r="F1300" s="1">
        <v>0</v>
      </c>
      <c r="G1300" s="2">
        <f t="shared" si="24"/>
        <v>890.55493999999999</v>
      </c>
      <c r="H1300" s="2">
        <f t="shared" si="23"/>
        <v>0.430000000007567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129531.39</v>
      </c>
      <c r="D1301" s="1">
        <f>'RAS-funkcijski'!E7</f>
        <v>157873.04</v>
      </c>
      <c r="E1301" s="1">
        <v>0</v>
      </c>
      <c r="F1301" s="1">
        <v>0</v>
      </c>
      <c r="G1301" s="2">
        <f t="shared" si="24"/>
        <v>1335.83241</v>
      </c>
      <c r="H1301" s="2">
        <f t="shared" si="23"/>
        <v>0.430000000007567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911583.44000000006</v>
      </c>
      <c r="D1307" s="1">
        <f>'RAS-funkcijski'!E13</f>
        <v>1044835.17</v>
      </c>
      <c r="E1307" s="1">
        <v>0</v>
      </c>
      <c r="F1307" s="1">
        <v>0</v>
      </c>
      <c r="G1307" s="2">
        <f t="shared" si="24"/>
        <v>27011.284019999999</v>
      </c>
      <c r="H1307" s="2">
        <f t="shared" si="23"/>
        <v>0.61000000010244548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550398.67000000004</v>
      </c>
      <c r="D1308" s="1">
        <f>'RAS-funkcijski'!E14</f>
        <v>646056.30000000005</v>
      </c>
      <c r="E1308" s="1">
        <v>0</v>
      </c>
      <c r="F1308" s="1">
        <v>0</v>
      </c>
      <c r="G1308" s="2">
        <f t="shared" si="24"/>
        <v>18425.112700000001</v>
      </c>
      <c r="H1308" s="2">
        <f t="shared" si="23"/>
        <v>0.63000000000465661</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361184.77</v>
      </c>
      <c r="D1310" s="1">
        <f>'RAS-funkcijski'!E16</f>
        <v>398778.87</v>
      </c>
      <c r="E1310" s="1">
        <v>0</v>
      </c>
      <c r="F1310" s="1">
        <v>0</v>
      </c>
      <c r="G1310" s="2">
        <f t="shared" si="24"/>
        <v>13904.91012</v>
      </c>
      <c r="H1310" s="2">
        <f t="shared" si="23"/>
        <v>0.35999999998603016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952.29</v>
      </c>
      <c r="D1313" s="1">
        <f>'RAS-funkcijski'!E19</f>
        <v>0</v>
      </c>
      <c r="E1313" s="1">
        <v>0</v>
      </c>
      <c r="F1313" s="1">
        <v>0</v>
      </c>
      <c r="G1313" s="2">
        <f t="shared" si="24"/>
        <v>14.284349999999998</v>
      </c>
      <c r="H1313" s="2">
        <f t="shared" si="23"/>
        <v>0.28999999999996362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5849.81</v>
      </c>
      <c r="D1314" s="1">
        <f>'RAS-funkcijski'!E20</f>
        <v>4967.1099999999997</v>
      </c>
      <c r="E1314" s="1">
        <v>0</v>
      </c>
      <c r="F1314" s="1">
        <v>0</v>
      </c>
      <c r="G1314" s="2">
        <f t="shared" si="24"/>
        <v>252.54448000000002</v>
      </c>
      <c r="H1314" s="2">
        <f t="shared" si="23"/>
        <v>0.2999999999992724</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19964.330000000002</v>
      </c>
      <c r="D1316" s="1">
        <f>'RAS-funkcijski'!E22</f>
        <v>51406.01</v>
      </c>
      <c r="E1316" s="1">
        <v>0</v>
      </c>
      <c r="F1316" s="1">
        <v>0</v>
      </c>
      <c r="G1316" s="2">
        <f t="shared" si="24"/>
        <v>2209.9742999999999</v>
      </c>
      <c r="H1316" s="2">
        <f t="shared" si="23"/>
        <v>0.3400000000037835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19964.330000000002</v>
      </c>
      <c r="D1318" s="1">
        <f>'RAS-funkcijski'!E24</f>
        <v>51406.01</v>
      </c>
      <c r="E1318" s="1">
        <v>0</v>
      </c>
      <c r="F1318" s="1">
        <v>0</v>
      </c>
      <c r="G1318" s="2">
        <f t="shared" si="24"/>
        <v>2455.527</v>
      </c>
      <c r="H1318" s="2">
        <f t="shared" si="23"/>
        <v>0.3400000000037835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127063.05</v>
      </c>
      <c r="D1322" s="1">
        <f>'RAS-funkcijski'!E28</f>
        <v>335050.40000000002</v>
      </c>
      <c r="E1322" s="1">
        <v>0</v>
      </c>
      <c r="F1322" s="1">
        <v>0</v>
      </c>
      <c r="G1322" s="2">
        <f t="shared" si="24"/>
        <v>19131.932400000002</v>
      </c>
      <c r="H1322" s="2">
        <f t="shared" si="23"/>
        <v>0.45000000002619345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127063.05</v>
      </c>
      <c r="D1324" s="1">
        <f>'RAS-funkcijski'!E30</f>
        <v>335050.40000000002</v>
      </c>
      <c r="E1324" s="1">
        <v>0</v>
      </c>
      <c r="F1324" s="1">
        <v>0</v>
      </c>
      <c r="G1324" s="2">
        <f t="shared" si="24"/>
        <v>20726.2601</v>
      </c>
      <c r="H1324" s="2">
        <f t="shared" si="23"/>
        <v>0.45000000002619345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66179.570000000007</v>
      </c>
      <c r="D1329" s="1">
        <f>'RAS-funkcijski'!E35</f>
        <v>124053.9</v>
      </c>
      <c r="E1329" s="1">
        <v>0</v>
      </c>
      <c r="F1329" s="1">
        <v>0</v>
      </c>
      <c r="G1329" s="2">
        <f t="shared" si="24"/>
        <v>9742.9084699999985</v>
      </c>
      <c r="H1329" s="2">
        <f t="shared" si="23"/>
        <v>0.52999999999883585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4332.07</v>
      </c>
      <c r="D1333" s="1">
        <f>'RAS-funkcijski'!E39</f>
        <v>9048.7199999999993</v>
      </c>
      <c r="E1333" s="1">
        <v>0</v>
      </c>
      <c r="F1333" s="1">
        <v>0</v>
      </c>
      <c r="G1333" s="2">
        <f t="shared" si="24"/>
        <v>785.03285000000005</v>
      </c>
      <c r="H1333" s="2">
        <f t="shared" si="23"/>
        <v>0.3500000000003638</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3270.29</v>
      </c>
      <c r="D1334" s="1">
        <f>'RAS-funkcijski'!E40</f>
        <v>7986.94</v>
      </c>
      <c r="E1334" s="1">
        <v>0</v>
      </c>
      <c r="F1334" s="1">
        <v>0</v>
      </c>
      <c r="G1334" s="2">
        <f t="shared" si="24"/>
        <v>692.79011999999989</v>
      </c>
      <c r="H1334" s="2">
        <f t="shared" si="23"/>
        <v>0.3500000000003638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1061.78</v>
      </c>
      <c r="D1335" s="1">
        <f>'RAS-funkcijski'!E41</f>
        <v>1061.78</v>
      </c>
      <c r="E1335" s="1">
        <v>0</v>
      </c>
      <c r="F1335" s="1">
        <v>0</v>
      </c>
      <c r="G1335" s="2">
        <f t="shared" si="24"/>
        <v>117.85758</v>
      </c>
      <c r="H1335" s="2">
        <f t="shared" si="23"/>
        <v>0.44000000000005457</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61847.5</v>
      </c>
      <c r="D1355" s="1">
        <f>'RAS-funkcijski'!E61</f>
        <v>115005.18</v>
      </c>
      <c r="E1355" s="1">
        <v>0</v>
      </c>
      <c r="F1355" s="1">
        <v>0</v>
      </c>
      <c r="G1355" s="2">
        <f t="shared" si="24"/>
        <v>16635.898020000001</v>
      </c>
      <c r="H1355" s="2">
        <f t="shared" si="27"/>
        <v>0.67999999999301508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54428.959999999999</v>
      </c>
      <c r="D1358" s="1">
        <f>'RAS-funkcijski'!E64</f>
        <v>108151.25</v>
      </c>
      <c r="E1358" s="1">
        <v>0</v>
      </c>
      <c r="F1358" s="1">
        <v>0</v>
      </c>
      <c r="G1358" s="2">
        <f t="shared" si="24"/>
        <v>16243.8876</v>
      </c>
      <c r="H1358" s="2">
        <f t="shared" si="27"/>
        <v>0.29000000000087311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7418.54</v>
      </c>
      <c r="D1359" s="1">
        <f>'RAS-funkcijski'!E65</f>
        <v>6853.93</v>
      </c>
      <c r="E1359" s="1">
        <v>0</v>
      </c>
      <c r="F1359" s="1">
        <v>0</v>
      </c>
      <c r="G1359" s="2">
        <f t="shared" si="24"/>
        <v>1288.7103999999999</v>
      </c>
      <c r="H1359" s="2">
        <f t="shared" si="27"/>
        <v>0.52999999999974534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613890.31999999995</v>
      </c>
      <c r="D1369" s="1">
        <f>'RAS-funkcijski'!E75</f>
        <v>833129.98</v>
      </c>
      <c r="E1369" s="1">
        <v>0</v>
      </c>
      <c r="F1369" s="1">
        <v>0</v>
      </c>
      <c r="G1369" s="2">
        <f t="shared" si="24"/>
        <v>161890.66988</v>
      </c>
      <c r="H1369" s="2">
        <f t="shared" si="27"/>
        <v>0.33999999996740371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230066.56</v>
      </c>
      <c r="D1370" s="1">
        <f>'RAS-funkcijski'!E76</f>
        <v>243433.63</v>
      </c>
      <c r="E1370" s="1">
        <v>0</v>
      </c>
      <c r="F1370" s="1">
        <v>0</v>
      </c>
      <c r="G1370" s="2">
        <f t="shared" si="24"/>
        <v>51619.23504</v>
      </c>
      <c r="H1370" s="2">
        <f t="shared" si="27"/>
        <v>0.80999999999767169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353237.43</v>
      </c>
      <c r="D1371" s="1">
        <f>'RAS-funkcijski'!E77</f>
        <v>562621.96</v>
      </c>
      <c r="E1371" s="1">
        <v>0</v>
      </c>
      <c r="F1371" s="1">
        <v>0</v>
      </c>
      <c r="G1371" s="2">
        <f t="shared" si="24"/>
        <v>107929.13854999999</v>
      </c>
      <c r="H1371" s="2">
        <f t="shared" si="27"/>
        <v>0.47000000003026798</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9755.1299999999992</v>
      </c>
      <c r="D1374" s="1">
        <f>'RAS-funkcijski'!E80</f>
        <v>0</v>
      </c>
      <c r="E1374" s="1">
        <v>0</v>
      </c>
      <c r="F1374" s="1">
        <v>0</v>
      </c>
      <c r="G1374" s="2">
        <f t="shared" si="24"/>
        <v>741.38987999999995</v>
      </c>
      <c r="H1374" s="2">
        <f t="shared" si="27"/>
        <v>0.12999999999919964</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20831.2</v>
      </c>
      <c r="D1375" s="1">
        <f>'RAS-funkcijski'!E81</f>
        <v>27074.39</v>
      </c>
      <c r="E1375" s="1">
        <v>0</v>
      </c>
      <c r="F1375" s="1">
        <v>0</v>
      </c>
      <c r="G1375" s="2">
        <f t="shared" si="24"/>
        <v>5773.4584599999998</v>
      </c>
      <c r="H1375" s="2">
        <f t="shared" si="27"/>
        <v>0.59000000000014552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1985931.8900000001</v>
      </c>
      <c r="D1376" s="1">
        <f>'RAS-funkcijski'!E82</f>
        <v>2240692.4</v>
      </c>
      <c r="E1376" s="1">
        <v>0</v>
      </c>
      <c r="F1376" s="1">
        <v>0</v>
      </c>
      <c r="G1376" s="2">
        <f t="shared" si="24"/>
        <v>504450.70181999996</v>
      </c>
      <c r="H1376" s="2">
        <f t="shared" si="27"/>
        <v>0.50999999977648258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30710.560000000001</v>
      </c>
      <c r="E1377" s="1">
        <v>0</v>
      </c>
      <c r="F1377" s="1">
        <v>0</v>
      </c>
      <c r="G1377" s="2">
        <f t="shared" si="24"/>
        <v>4852.2684800000006</v>
      </c>
      <c r="H1377" s="2">
        <f t="shared" si="27"/>
        <v>0.43999999999869033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1736895.36</v>
      </c>
      <c r="D1378" s="1">
        <f>'RAS-funkcijski'!E84</f>
        <v>1925798.61</v>
      </c>
      <c r="E1378" s="1">
        <v>0</v>
      </c>
      <c r="F1378" s="1">
        <v>0</v>
      </c>
      <c r="G1378" s="2">
        <f t="shared" si="24"/>
        <v>447079.40640000004</v>
      </c>
      <c r="H1378" s="2">
        <f t="shared" si="27"/>
        <v>0.75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214956.74</v>
      </c>
      <c r="D1380" s="1">
        <f>'RAS-funkcijski'!E86</f>
        <v>266710.81</v>
      </c>
      <c r="E1380" s="1">
        <v>0</v>
      </c>
      <c r="F1380" s="1">
        <v>0</v>
      </c>
      <c r="G1380" s="2">
        <f t="shared" si="24"/>
        <v>61367.025519999996</v>
      </c>
      <c r="H1380" s="2">
        <f t="shared" si="27"/>
        <v>0.45000000001164153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34079.79</v>
      </c>
      <c r="D1382" s="1">
        <f>'RAS-funkcijski'!E88</f>
        <v>17472.419999999998</v>
      </c>
      <c r="E1382" s="1">
        <v>0</v>
      </c>
      <c r="F1382" s="1">
        <v>0</v>
      </c>
      <c r="G1382" s="2">
        <f t="shared" si="24"/>
        <v>5798.0689199999997</v>
      </c>
      <c r="H1382" s="2">
        <f t="shared" si="27"/>
        <v>0.62999999999738066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2108.63</v>
      </c>
      <c r="D1383" s="1">
        <f>'RAS-funkcijski'!E89</f>
        <v>32109.1</v>
      </c>
      <c r="E1383" s="1">
        <v>0</v>
      </c>
      <c r="F1383" s="1">
        <v>0</v>
      </c>
      <c r="G1383" s="2">
        <f t="shared" si="24"/>
        <v>5637.7805500000004</v>
      </c>
      <c r="H1383" s="2">
        <f t="shared" si="27"/>
        <v>0.46999999999843567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2108.63</v>
      </c>
      <c r="D1388" s="1">
        <f>'RAS-funkcijski'!E94</f>
        <v>0</v>
      </c>
      <c r="E1388" s="1">
        <v>0</v>
      </c>
      <c r="F1388" s="1">
        <v>0</v>
      </c>
      <c r="G1388" s="2">
        <f t="shared" si="24"/>
        <v>189.77670000000001</v>
      </c>
      <c r="H1388" s="2">
        <f t="shared" si="27"/>
        <v>0.36999999999989086</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2108.63</v>
      </c>
      <c r="D1390" s="1">
        <f>'RAS-funkcijski'!E96</f>
        <v>0</v>
      </c>
      <c r="E1390" s="1">
        <v>0</v>
      </c>
      <c r="F1390" s="1">
        <v>0</v>
      </c>
      <c r="G1390" s="2">
        <f t="shared" si="24"/>
        <v>193.99396000000002</v>
      </c>
      <c r="H1390" s="2">
        <f t="shared" si="27"/>
        <v>0.36999999999989086</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32109.1</v>
      </c>
      <c r="E1398" s="1">
        <v>0</v>
      </c>
      <c r="F1398" s="1">
        <v>0</v>
      </c>
      <c r="G1398" s="2">
        <f t="shared" si="24"/>
        <v>6421.82</v>
      </c>
      <c r="H1398" s="2">
        <f t="shared" si="27"/>
        <v>9.9999999998544808E-2</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850989.18</v>
      </c>
      <c r="D1401" s="1">
        <f>'RAS-funkcijski'!E107</f>
        <v>1387512.38</v>
      </c>
      <c r="E1401" s="1">
        <v>0</v>
      </c>
      <c r="F1401" s="1">
        <v>0</v>
      </c>
      <c r="G1401" s="2">
        <f t="shared" si="24"/>
        <v>373479.43581999996</v>
      </c>
      <c r="H1401" s="2">
        <f t="shared" si="27"/>
        <v>0.55999999993946403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317731.14</v>
      </c>
      <c r="D1402" s="1">
        <f>'RAS-funkcijski'!E108</f>
        <v>773445.28</v>
      </c>
      <c r="E1402" s="1">
        <v>0</v>
      </c>
      <c r="F1402" s="1">
        <v>0</v>
      </c>
      <c r="G1402" s="2">
        <f t="shared" si="24"/>
        <v>193920.6568</v>
      </c>
      <c r="H1402" s="2">
        <f t="shared" si="27"/>
        <v>0.42000000004190952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525294.67000000004</v>
      </c>
      <c r="D1403" s="1">
        <f>'RAS-funkcijski'!E109</f>
        <v>605758.18000000005</v>
      </c>
      <c r="E1403" s="1">
        <v>0</v>
      </c>
      <c r="F1403" s="1">
        <v>0</v>
      </c>
      <c r="G1403" s="2">
        <f t="shared" si="24"/>
        <v>182365.15815000003</v>
      </c>
      <c r="H1403" s="2">
        <f t="shared" si="27"/>
        <v>0.51000000000931323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7963.37</v>
      </c>
      <c r="D1405" s="1">
        <f>'RAS-funkcijski'!E111</f>
        <v>8308.92</v>
      </c>
      <c r="E1405" s="1">
        <v>0</v>
      </c>
      <c r="F1405" s="1">
        <v>0</v>
      </c>
      <c r="G1405" s="2">
        <f t="shared" si="24"/>
        <v>2630.1894699999998</v>
      </c>
      <c r="H1405" s="2">
        <f t="shared" si="27"/>
        <v>0.4499999999998181</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397590.02</v>
      </c>
      <c r="D1408" s="1">
        <f>'RAS-funkcijski'!E114</f>
        <v>698313.65999999992</v>
      </c>
      <c r="E1408" s="1">
        <v>0</v>
      </c>
      <c r="F1408" s="1">
        <v>0</v>
      </c>
      <c r="G1408" s="2">
        <f t="shared" si="24"/>
        <v>197363.9074</v>
      </c>
      <c r="H1408" s="2">
        <f t="shared" si="27"/>
        <v>0.36000000010244548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348057.87</v>
      </c>
      <c r="D1409" s="1">
        <f>'RAS-funkcijski'!E115</f>
        <v>647626.30999999994</v>
      </c>
      <c r="E1409" s="1">
        <v>0</v>
      </c>
      <c r="F1409" s="1">
        <v>0</v>
      </c>
      <c r="G1409" s="2">
        <f t="shared" si="24"/>
        <v>182407.46438999998</v>
      </c>
      <c r="H1409" s="2">
        <f t="shared" si="27"/>
        <v>0.43999999994412065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244616.26</v>
      </c>
      <c r="D1410" s="1">
        <f>'RAS-funkcijski'!E116</f>
        <v>516617.67</v>
      </c>
      <c r="E1410" s="1">
        <v>0</v>
      </c>
      <c r="F1410" s="1">
        <v>0</v>
      </c>
      <c r="G1410" s="2">
        <f t="shared" si="24"/>
        <v>143119.3792</v>
      </c>
      <c r="H1410" s="2">
        <f t="shared" si="27"/>
        <v>0.59000000002561137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103441.61</v>
      </c>
      <c r="D1411" s="1">
        <f>'RAS-funkcijski'!E117</f>
        <v>131008.64</v>
      </c>
      <c r="E1411" s="1">
        <v>0</v>
      </c>
      <c r="F1411" s="1">
        <v>0</v>
      </c>
      <c r="G1411" s="2">
        <f t="shared" si="24"/>
        <v>41296.854569999996</v>
      </c>
      <c r="H1411" s="2">
        <f t="shared" si="27"/>
        <v>0.75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49532.15</v>
      </c>
      <c r="D1416" s="1">
        <f>'RAS-funkcijski'!E122</f>
        <v>50687.35</v>
      </c>
      <c r="E1416" s="1">
        <v>0</v>
      </c>
      <c r="F1416" s="1">
        <v>0</v>
      </c>
      <c r="G1416" s="2">
        <f t="shared" si="24"/>
        <v>17807.008300000001</v>
      </c>
      <c r="H1416" s="2">
        <f t="shared" si="27"/>
        <v>0.5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49532.15</v>
      </c>
      <c r="D1417" s="1">
        <f>'RAS-funkcijski'!E123</f>
        <v>0</v>
      </c>
      <c r="E1417" s="1">
        <v>0</v>
      </c>
      <c r="F1417" s="1">
        <v>0</v>
      </c>
      <c r="G1417" s="2">
        <f t="shared" si="24"/>
        <v>5894.3258500000002</v>
      </c>
      <c r="H1417" s="2">
        <f t="shared" si="27"/>
        <v>0.15000000000145519</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50687.35</v>
      </c>
      <c r="E1418" s="1">
        <v>0</v>
      </c>
      <c r="F1418" s="1">
        <v>0</v>
      </c>
      <c r="G1418" s="2">
        <f t="shared" si="24"/>
        <v>12164.964</v>
      </c>
      <c r="H1418" s="2">
        <f t="shared" si="27"/>
        <v>0.34999999999854481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80840.010000000009</v>
      </c>
      <c r="D1423" s="1">
        <f>'RAS-funkcijski'!E129</f>
        <v>124955.22</v>
      </c>
      <c r="E1423" s="1">
        <v>0</v>
      </c>
      <c r="F1423" s="1">
        <v>0</v>
      </c>
      <c r="G1423" s="2">
        <f t="shared" si="24"/>
        <v>41343.806250000001</v>
      </c>
      <c r="H1423" s="2">
        <f t="shared" si="27"/>
        <v>0.23000000001047738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48310.37</v>
      </c>
      <c r="D1429" s="1">
        <f>'RAS-funkcijski'!E135</f>
        <v>0</v>
      </c>
      <c r="E1429" s="1">
        <v>0</v>
      </c>
      <c r="F1429" s="1">
        <v>0</v>
      </c>
      <c r="G1429" s="2">
        <f t="shared" si="24"/>
        <v>6328.6584700000003</v>
      </c>
      <c r="H1429" s="2">
        <f t="shared" si="27"/>
        <v>0.37000000000261934</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15231.84</v>
      </c>
      <c r="D1431" s="1">
        <f>'RAS-funkcijski'!E137</f>
        <v>96060.53</v>
      </c>
      <c r="E1431" s="1">
        <v>0</v>
      </c>
      <c r="F1431" s="1">
        <v>0</v>
      </c>
      <c r="G1431" s="2">
        <f t="shared" si="24"/>
        <v>27577.935699999998</v>
      </c>
      <c r="H1431" s="2">
        <f t="shared" si="27"/>
        <v>0.63000000000101863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17297.8</v>
      </c>
      <c r="D1434" s="1">
        <f>'RAS-funkcijski'!E140</f>
        <v>28894.69</v>
      </c>
      <c r="E1434" s="1">
        <v>0</v>
      </c>
      <c r="F1434" s="1">
        <v>0</v>
      </c>
      <c r="G1434" s="2">
        <f t="shared" si="24"/>
        <v>10211.85648</v>
      </c>
      <c r="H1434" s="2">
        <f t="shared" si="27"/>
        <v>0.51000000000203727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5192473.93</v>
      </c>
      <c r="D1435" s="13">
        <f>'RAS-funkcijski'!E141</f>
        <v>7034898.3699999992</v>
      </c>
      <c r="E1435" s="13">
        <v>0</v>
      </c>
      <c r="F1435" s="13">
        <v>0</v>
      </c>
      <c r="G1435" s="14">
        <f t="shared" si="24"/>
        <v>2638931.0817900002</v>
      </c>
      <c r="H1435" s="14">
        <f t="shared" si="27"/>
        <v>0.43999999947845936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1365.89</v>
      </c>
      <c r="D1436" s="6">
        <f>'P-VRIO'!E5</f>
        <v>197794.07</v>
      </c>
      <c r="E1436" s="6">
        <v>0</v>
      </c>
      <c r="F1436" s="6">
        <v>0</v>
      </c>
      <c r="G1436" s="7">
        <f t="shared" si="24"/>
        <v>396.95402999999999</v>
      </c>
      <c r="H1436" s="7">
        <f t="shared" si="27"/>
        <v>0.18000000000688487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1365.89</v>
      </c>
      <c r="D1453" s="1">
        <f>'P-VRIO'!E22</f>
        <v>197794.07</v>
      </c>
      <c r="E1453" s="1">
        <v>0</v>
      </c>
      <c r="F1453" s="1">
        <v>0</v>
      </c>
      <c r="G1453" s="2">
        <f t="shared" si="24"/>
        <v>7145.1725399999996</v>
      </c>
      <c r="H1453" s="2">
        <f t="shared" si="27"/>
        <v>0.18000000000688487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1365.89</v>
      </c>
      <c r="D1454" s="1">
        <f>'P-VRIO'!E23</f>
        <v>12501.51</v>
      </c>
      <c r="E1454" s="1">
        <v>0</v>
      </c>
      <c r="F1454" s="1">
        <v>0</v>
      </c>
      <c r="G1454" s="2">
        <f t="shared" si="24"/>
        <v>501.00929000000002</v>
      </c>
      <c r="H1454" s="2">
        <f t="shared" si="27"/>
        <v>0.59999999999968168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12501.51</v>
      </c>
      <c r="E1455" s="1">
        <v>0</v>
      </c>
      <c r="F1455" s="1">
        <v>0</v>
      </c>
      <c r="G1455" s="2">
        <f t="shared" si="24"/>
        <v>500.06040000000002</v>
      </c>
      <c r="H1455" s="2">
        <f t="shared" si="27"/>
        <v>0.48999999999978172</v>
      </c>
      <c r="I1455" s="10">
        <f t="shared" ref="I1455:I1460" si="30">G1455*H1455</f>
        <v>245.02959599989086</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185292.56</v>
      </c>
      <c r="E1461" s="1">
        <v>0</v>
      </c>
      <c r="F1461" s="1">
        <v>0</v>
      </c>
      <c r="G1461" s="2">
        <f t="shared" si="24"/>
        <v>9635.2131200000003</v>
      </c>
      <c r="H1461" s="2">
        <f t="shared" si="27"/>
        <v>0.44000000000232831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185292.56</v>
      </c>
      <c r="E1467" s="1">
        <v>0</v>
      </c>
      <c r="F1467" s="1">
        <v>0</v>
      </c>
      <c r="G1467" s="2">
        <f t="shared" si="24"/>
        <v>11858.723840000001</v>
      </c>
      <c r="H1467" s="2">
        <f t="shared" si="27"/>
        <v>0.44000000000232831</v>
      </c>
      <c r="I1467" s="10">
        <f t="shared" si="31"/>
        <v>5217.8384896276111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999991.19</v>
      </c>
      <c r="D1480" s="6"/>
      <c r="E1480" s="6">
        <v>0</v>
      </c>
      <c r="F1480" s="6">
        <v>0</v>
      </c>
      <c r="G1480" s="7">
        <f t="shared" ref="G1480:G1580" si="34">B1480/1000*C1480</f>
        <v>999.99118999999996</v>
      </c>
      <c r="H1480" s="7">
        <f t="shared" ref="H1480:H1580" si="35">ABS(C1480-ROUND(C1480,0))</f>
        <v>0.18999999994412065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7229081.5500000007</v>
      </c>
      <c r="D1481" s="1">
        <v>0</v>
      </c>
      <c r="E1481" s="1">
        <v>0</v>
      </c>
      <c r="F1481" s="1">
        <v>0</v>
      </c>
      <c r="G1481" s="2">
        <f t="shared" si="34"/>
        <v>14458.163100000002</v>
      </c>
      <c r="H1481" s="2">
        <f t="shared" si="35"/>
        <v>0.44999999925494194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5062863.3400000008</v>
      </c>
      <c r="D1483" s="1">
        <v>0</v>
      </c>
      <c r="E1483" s="1">
        <v>0</v>
      </c>
      <c r="F1483" s="1">
        <v>0</v>
      </c>
      <c r="G1483" s="2">
        <f t="shared" si="34"/>
        <v>20251.453360000003</v>
      </c>
      <c r="H1483" s="2">
        <f t="shared" si="35"/>
        <v>0.34000000078231096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653191.21</v>
      </c>
      <c r="D1484" s="1">
        <v>0</v>
      </c>
      <c r="E1484" s="1">
        <v>0</v>
      </c>
      <c r="F1484" s="1">
        <v>0</v>
      </c>
      <c r="G1484" s="2">
        <f t="shared" si="34"/>
        <v>3265.9560499999998</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1859868.85</v>
      </c>
      <c r="D1485" s="1">
        <v>0</v>
      </c>
      <c r="E1485" s="1">
        <v>0</v>
      </c>
      <c r="F1485" s="1">
        <v>0</v>
      </c>
      <c r="G1485" s="2">
        <f t="shared" si="34"/>
        <v>11159.213100000001</v>
      </c>
      <c r="H1485" s="2">
        <f t="shared" si="35"/>
        <v>0.14999999990686774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12570.45</v>
      </c>
      <c r="D1486" s="1">
        <v>0</v>
      </c>
      <c r="E1486" s="1">
        <v>0</v>
      </c>
      <c r="F1486" s="1">
        <v>0</v>
      </c>
      <c r="G1486" s="2">
        <f t="shared" si="34"/>
        <v>87.99315</v>
      </c>
      <c r="H1486" s="2">
        <f t="shared" si="35"/>
        <v>0.4500000000007276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322989.68</v>
      </c>
      <c r="D1487" s="1">
        <v>0</v>
      </c>
      <c r="E1487" s="1">
        <v>0</v>
      </c>
      <c r="F1487" s="1">
        <v>0</v>
      </c>
      <c r="G1487" s="2">
        <f t="shared" si="34"/>
        <v>2583.9174400000002</v>
      </c>
      <c r="H1487" s="2">
        <f t="shared" si="35"/>
        <v>0.32000000000698492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3981.68</v>
      </c>
      <c r="D1488" s="1">
        <v>0</v>
      </c>
      <c r="E1488" s="1">
        <v>0</v>
      </c>
      <c r="F1488" s="1">
        <v>0</v>
      </c>
      <c r="G1488" s="2">
        <f>B1488/1000*C1488</f>
        <v>35.835119999999996</v>
      </c>
      <c r="H1488" s="2">
        <f>ABS(C1488-ROUND(C1488,0))</f>
        <v>0.32000000000016371</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264070.65000000002</v>
      </c>
      <c r="D1489" s="1">
        <v>0</v>
      </c>
      <c r="E1489" s="1">
        <v>0</v>
      </c>
      <c r="F1489" s="1">
        <v>0</v>
      </c>
      <c r="G1489" s="2">
        <f t="shared" si="34"/>
        <v>2640.7065000000002</v>
      </c>
      <c r="H1489" s="2">
        <f t="shared" si="35"/>
        <v>0.34999999997671694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478219.91</v>
      </c>
      <c r="D1490" s="1">
        <v>0</v>
      </c>
      <c r="E1490" s="1">
        <v>0</v>
      </c>
      <c r="F1490" s="1">
        <v>0</v>
      </c>
      <c r="G1490" s="2">
        <f t="shared" si="34"/>
        <v>5260.4190099999996</v>
      </c>
      <c r="H1490" s="2">
        <f t="shared" si="35"/>
        <v>9.0000000025611371E-2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1467970.91</v>
      </c>
      <c r="D1491" s="1">
        <v>0</v>
      </c>
      <c r="E1491" s="1">
        <v>0</v>
      </c>
      <c r="F1491" s="1">
        <v>0</v>
      </c>
      <c r="G1491" s="2">
        <f t="shared" si="34"/>
        <v>17615.65092</v>
      </c>
      <c r="H1491" s="2">
        <f t="shared" si="35"/>
        <v>9.0000000083819032E-2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2166218.21</v>
      </c>
      <c r="D1492" s="1">
        <v>0</v>
      </c>
      <c r="E1492" s="1">
        <v>0</v>
      </c>
      <c r="F1492" s="1">
        <v>0</v>
      </c>
      <c r="G1492" s="2">
        <f t="shared" si="34"/>
        <v>28160.836729999999</v>
      </c>
      <c r="H1492" s="2">
        <f t="shared" si="35"/>
        <v>0.2099999999627471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6809460.8199999994</v>
      </c>
      <c r="D1499" s="1">
        <v>0</v>
      </c>
      <c r="E1499" s="1">
        <v>0</v>
      </c>
      <c r="F1499" s="1">
        <v>0</v>
      </c>
      <c r="G1499" s="2">
        <f t="shared" si="34"/>
        <v>136189.21639999998</v>
      </c>
      <c r="H1499" s="2">
        <f t="shared" si="35"/>
        <v>0.18000000063329935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4961481.28</v>
      </c>
      <c r="D1501" s="1">
        <v>0</v>
      </c>
      <c r="E1501" s="1">
        <v>0</v>
      </c>
      <c r="F1501" s="1">
        <v>0</v>
      </c>
      <c r="G1501" s="2">
        <f t="shared" si="34"/>
        <v>109152.58816</v>
      </c>
      <c r="H1501" s="2">
        <f t="shared" si="35"/>
        <v>0.28000000026077032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645231.67000000004</v>
      </c>
      <c r="D1502" s="1">
        <v>0</v>
      </c>
      <c r="E1502" s="1">
        <v>0</v>
      </c>
      <c r="F1502" s="1">
        <v>0</v>
      </c>
      <c r="G1502" s="2">
        <f t="shared" si="34"/>
        <v>14840.32841</v>
      </c>
      <c r="H1502" s="2">
        <f t="shared" si="35"/>
        <v>0.32999999995809048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1831093.66</v>
      </c>
      <c r="D1503" s="1">
        <v>0</v>
      </c>
      <c r="E1503" s="1">
        <v>0</v>
      </c>
      <c r="F1503" s="1">
        <v>0</v>
      </c>
      <c r="G1503" s="2">
        <f t="shared" si="34"/>
        <v>43946.247839999996</v>
      </c>
      <c r="H1503" s="2">
        <f t="shared" si="35"/>
        <v>0.34000000008381903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12640.83</v>
      </c>
      <c r="D1504" s="1">
        <v>0</v>
      </c>
      <c r="E1504" s="1">
        <v>0</v>
      </c>
      <c r="F1504" s="1">
        <v>0</v>
      </c>
      <c r="G1504" s="2">
        <f t="shared" si="34"/>
        <v>316.02075000000002</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318405.11</v>
      </c>
      <c r="D1505" s="1">
        <v>0</v>
      </c>
      <c r="E1505" s="1">
        <v>0</v>
      </c>
      <c r="F1505" s="1">
        <v>0</v>
      </c>
      <c r="G1505" s="2">
        <f t="shared" si="34"/>
        <v>8278.5328599999993</v>
      </c>
      <c r="H1505" s="2">
        <f t="shared" si="35"/>
        <v>0.10999999998603016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3981.68</v>
      </c>
      <c r="D1506" s="1">
        <v>0</v>
      </c>
      <c r="E1506" s="1">
        <v>0</v>
      </c>
      <c r="F1506" s="1">
        <v>0</v>
      </c>
      <c r="G1506" s="2">
        <f>B1506/1000*C1506</f>
        <v>107.50536</v>
      </c>
      <c r="H1506" s="2">
        <f>ABS(C1506-ROUND(C1506,0))</f>
        <v>0.32000000000016371</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258535.54</v>
      </c>
      <c r="D1507" s="1">
        <v>0</v>
      </c>
      <c r="E1507" s="1">
        <v>0</v>
      </c>
      <c r="F1507" s="1">
        <v>0</v>
      </c>
      <c r="G1507" s="2">
        <f t="shared" si="34"/>
        <v>7238.9951200000005</v>
      </c>
      <c r="H1507" s="2">
        <f t="shared" si="35"/>
        <v>0.45999999999185093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477555.91</v>
      </c>
      <c r="D1508" s="1">
        <v>0</v>
      </c>
      <c r="E1508" s="1">
        <v>0</v>
      </c>
      <c r="F1508" s="1">
        <v>0</v>
      </c>
      <c r="G1508" s="2">
        <f t="shared" si="34"/>
        <v>13849.12139</v>
      </c>
      <c r="H1508" s="2">
        <f t="shared" si="35"/>
        <v>9.0000000025611371E-2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1414036.88</v>
      </c>
      <c r="D1509" s="1">
        <v>0</v>
      </c>
      <c r="E1509" s="1">
        <v>0</v>
      </c>
      <c r="F1509" s="1">
        <v>0</v>
      </c>
      <c r="G1509" s="2">
        <f t="shared" si="34"/>
        <v>42421.106399999997</v>
      </c>
      <c r="H1509" s="2">
        <f t="shared" si="35"/>
        <v>0.12000000011175871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1780191.9</v>
      </c>
      <c r="D1510" s="1">
        <v>0</v>
      </c>
      <c r="E1510" s="1">
        <v>0</v>
      </c>
      <c r="F1510" s="1">
        <v>0</v>
      </c>
      <c r="G1510" s="2">
        <f t="shared" si="34"/>
        <v>55185.948899999996</v>
      </c>
      <c r="H1510" s="2">
        <f t="shared" si="35"/>
        <v>0.10000000009313226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67787.64</v>
      </c>
      <c r="D1511" s="1">
        <v>0</v>
      </c>
      <c r="E1511" s="1">
        <v>0</v>
      </c>
      <c r="F1511" s="1">
        <v>0</v>
      </c>
      <c r="G1511" s="2">
        <f t="shared" si="34"/>
        <v>2169.2044799999999</v>
      </c>
      <c r="H1511" s="2">
        <f t="shared" si="35"/>
        <v>0.36000000000058208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67787.64</v>
      </c>
      <c r="D1515" s="1">
        <v>0</v>
      </c>
      <c r="E1515" s="1">
        <v>0</v>
      </c>
      <c r="F1515" s="1">
        <v>0</v>
      </c>
      <c r="G1515" s="2">
        <f t="shared" si="34"/>
        <v>2440.3550399999999</v>
      </c>
      <c r="H1515" s="2">
        <f t="shared" si="35"/>
        <v>0.36000000000058208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1419611.9200000009</v>
      </c>
      <c r="D1517" s="1">
        <v>0</v>
      </c>
      <c r="E1517" s="1">
        <v>0</v>
      </c>
      <c r="F1517" s="1">
        <v>0</v>
      </c>
      <c r="G1517" s="2">
        <f t="shared" si="34"/>
        <v>53945.252960000034</v>
      </c>
      <c r="H1517" s="2">
        <f t="shared" si="35"/>
        <v>7.9999999143183231E-2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8282.7000000000007</v>
      </c>
      <c r="D1518" s="1">
        <v>0</v>
      </c>
      <c r="E1518" s="1">
        <v>0</v>
      </c>
      <c r="F1518" s="1">
        <v>0</v>
      </c>
      <c r="G1518" s="2">
        <f t="shared" si="34"/>
        <v>323.02530000000002</v>
      </c>
      <c r="H1518" s="2">
        <f t="shared" si="35"/>
        <v>0.2999999999992724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8282.7000000000007</v>
      </c>
      <c r="D1524" s="1">
        <v>0</v>
      </c>
      <c r="E1524" s="1">
        <v>0</v>
      </c>
      <c r="F1524" s="1">
        <v>0</v>
      </c>
      <c r="G1524" s="2">
        <f t="shared" si="34"/>
        <v>372.72149999999999</v>
      </c>
      <c r="H1524" s="2">
        <f t="shared" si="35"/>
        <v>0.2999999999992724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8150.7</v>
      </c>
      <c r="D1530" s="1">
        <v>0</v>
      </c>
      <c r="E1530" s="1">
        <v>0</v>
      </c>
      <c r="F1530" s="1">
        <v>0</v>
      </c>
      <c r="G1530" s="2">
        <f t="shared" si="34"/>
        <v>415.68569999999994</v>
      </c>
      <c r="H1530" s="2">
        <f t="shared" si="35"/>
        <v>0.3000000000001819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8150.7</v>
      </c>
      <c r="D1531" s="1">
        <v>0</v>
      </c>
      <c r="E1531" s="1">
        <v>0</v>
      </c>
      <c r="F1531" s="1">
        <v>0</v>
      </c>
      <c r="G1531" s="2">
        <f t="shared" si="34"/>
        <v>423.83639999999997</v>
      </c>
      <c r="H1531" s="2">
        <f t="shared" si="35"/>
        <v>0.3000000000001819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132</v>
      </c>
      <c r="D1540" s="1">
        <v>0</v>
      </c>
      <c r="E1540" s="1">
        <v>0</v>
      </c>
      <c r="F1540" s="1">
        <v>0</v>
      </c>
      <c r="G1540" s="2">
        <f t="shared" si="34"/>
        <v>8.0519999999999996</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132</v>
      </c>
      <c r="D1541" s="1">
        <v>0</v>
      </c>
      <c r="E1541" s="1">
        <v>0</v>
      </c>
      <c r="F1541" s="1">
        <v>0</v>
      </c>
      <c r="G1541" s="2">
        <f t="shared" si="34"/>
        <v>8.1839999999999993</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1411329.2200000002</v>
      </c>
      <c r="D1576" s="1">
        <v>0</v>
      </c>
      <c r="E1576" s="1">
        <v>0</v>
      </c>
      <c r="F1576" s="1">
        <v>0</v>
      </c>
      <c r="G1576" s="2">
        <f t="shared" si="34"/>
        <v>136898.93434000004</v>
      </c>
      <c r="H1576" s="2">
        <f t="shared" si="35"/>
        <v>0.22000000020489097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312088.19</v>
      </c>
      <c r="D1578" s="1">
        <v>0</v>
      </c>
      <c r="E1578" s="1">
        <v>0</v>
      </c>
      <c r="F1578" s="1">
        <v>0</v>
      </c>
      <c r="G1578" s="2">
        <f t="shared" si="34"/>
        <v>30896.730810000001</v>
      </c>
      <c r="H1578" s="2">
        <f t="shared" si="35"/>
        <v>0.19000000000232831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556939.88</v>
      </c>
      <c r="D1579" s="1">
        <v>0</v>
      </c>
      <c r="E1579" s="1">
        <v>0</v>
      </c>
      <c r="F1579" s="1">
        <v>0</v>
      </c>
      <c r="G1579" s="2">
        <f t="shared" si="34"/>
        <v>55693.988000000005</v>
      </c>
      <c r="H1579" s="2">
        <f t="shared" si="35"/>
        <v>0.11999999999534339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542301.15</v>
      </c>
      <c r="D1580" s="13">
        <v>0</v>
      </c>
      <c r="E1580" s="13">
        <v>0</v>
      </c>
      <c r="F1580" s="13">
        <v>0</v>
      </c>
      <c r="G1580" s="14">
        <f t="shared" si="34"/>
        <v>54772.416150000005</v>
      </c>
      <c r="H1580" s="14">
        <f t="shared" si="35"/>
        <v>0.15000000002328306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31681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6094914.0200000005</v>
      </c>
      <c r="I16" s="170">
        <f>'PR-RAS'!E6</f>
        <v>8188642.3599999994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4265357.8199999994</v>
      </c>
      <c r="I17" s="170">
        <f>'PR-RAS'!E151</f>
        <v>5673516.0199999996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1087281.3800000022</v>
      </c>
      <c r="I18" s="170">
        <f>'PR-RAS'!E645</f>
        <v>1512297.5200000005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21997066.689999998</v>
      </c>
      <c r="I20" s="173">
        <f>BILANCA!E7</f>
        <v>23675467.129999999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5708582.8399999989</v>
      </c>
      <c r="I21" s="175">
        <f>BILANCA!E68</f>
        <v>6917381.1899999995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999991.19000000006</v>
      </c>
      <c r="I22" s="175">
        <f>BILANCA!E176</f>
        <v>1436558.8299999998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26705658.34</v>
      </c>
      <c r="I23" s="177">
        <f>BILANCA!E237</f>
        <v>29156289.490000002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1047916.93</v>
      </c>
      <c r="I24" s="173">
        <f>'RAS-funkcijski'!E5</f>
        <v>1207675.32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66179.570000000007</v>
      </c>
      <c r="I25" s="175">
        <f>'RAS-funkcijski'!E35</f>
        <v>124053.9</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34079.79</v>
      </c>
      <c r="I26" s="175">
        <f>'RAS-funkcijski'!E88</f>
        <v>17472.419999999998</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397590.02</v>
      </c>
      <c r="I27" s="175">
        <f>'RAS-funkcijski'!E114</f>
        <v>698313.65999999992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5192473.93</v>
      </c>
      <c r="I28" s="179">
        <f>'RAS-funkcijski'!E141</f>
        <v>7034898.3699999992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1365.89</v>
      </c>
      <c r="I29" s="173">
        <f>'P-VRIO'!E5</f>
        <v>197794.07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1365.89</v>
      </c>
      <c r="I30" s="175">
        <f>'P-VRIO'!E22</f>
        <v>197794.07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999991.19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1419611.9200000009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8282.7000000000007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1411329.2200000002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73" zoomScaleNormal="100" workbookViewId="0">
      <selection activeCell="E985" sqref="E98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6094914.0200000005</v>
      </c>
      <c r="E6" s="51">
        <f>E7+E44+E50+E82+E106+E124+E133+E139</f>
        <v>8188642.3599999994</v>
      </c>
      <c r="F6" s="52">
        <f t="shared" ref="F6:F131" si="0">IF(D6&lt;&gt;0,IF(E6/D6&gt;=100,"&gt;&gt;100",E6/D6*100),"-")</f>
        <v>134.35205702868961</v>
      </c>
    </row>
    <row r="7" spans="1:25" ht="12.75" customHeight="1" x14ac:dyDescent="0.2">
      <c r="A7" s="53">
        <v>61</v>
      </c>
      <c r="B7" s="294" t="s">
        <v>60</v>
      </c>
      <c r="C7" s="50" t="s">
        <v>61</v>
      </c>
      <c r="D7" s="51">
        <f t="shared" ref="D7:E7" si="1">D8+D17+D23+D29+D37+D40</f>
        <v>3965273.93</v>
      </c>
      <c r="E7" s="51">
        <f t="shared" si="1"/>
        <v>5566640.6399999997</v>
      </c>
      <c r="F7" s="52">
        <f t="shared" si="0"/>
        <v>140.38476882730771</v>
      </c>
    </row>
    <row r="8" spans="1:25" ht="12.75" customHeight="1" x14ac:dyDescent="0.2">
      <c r="A8" s="53">
        <v>611</v>
      </c>
      <c r="B8" s="85" t="s">
        <v>62</v>
      </c>
      <c r="C8" s="50" t="s">
        <v>63</v>
      </c>
      <c r="D8" s="51">
        <f t="shared" ref="D8:E8" si="2">SUM(D9:D14)-D15-D16</f>
        <v>3745387.41</v>
      </c>
      <c r="E8" s="51">
        <f t="shared" si="2"/>
        <v>5350461.3099999996</v>
      </c>
      <c r="F8" s="52">
        <f t="shared" si="0"/>
        <v>142.85468295521395</v>
      </c>
    </row>
    <row r="9" spans="1:25" ht="12.75" customHeight="1" x14ac:dyDescent="0.2">
      <c r="A9" s="53">
        <v>6111</v>
      </c>
      <c r="B9" s="85" t="s">
        <v>64</v>
      </c>
      <c r="C9" s="50" t="s">
        <v>65</v>
      </c>
      <c r="D9" s="242">
        <v>3698672.22</v>
      </c>
      <c r="E9" s="242">
        <v>5154496.34</v>
      </c>
      <c r="F9" s="52">
        <f t="shared" si="0"/>
        <v>139.36072280554777</v>
      </c>
    </row>
    <row r="10" spans="1:25" ht="12.75" customHeight="1" x14ac:dyDescent="0.2">
      <c r="A10" s="53">
        <v>6112</v>
      </c>
      <c r="B10" s="85" t="s">
        <v>66</v>
      </c>
      <c r="C10" s="50" t="s">
        <v>67</v>
      </c>
      <c r="D10" s="242">
        <v>182026.74</v>
      </c>
      <c r="E10" s="242">
        <v>229128.37</v>
      </c>
      <c r="F10" s="52">
        <f t="shared" si="0"/>
        <v>125.87621467043799</v>
      </c>
    </row>
    <row r="11" spans="1:25" ht="12.75" customHeight="1" x14ac:dyDescent="0.2">
      <c r="A11" s="53">
        <v>6113</v>
      </c>
      <c r="B11" s="85" t="s">
        <v>68</v>
      </c>
      <c r="C11" s="50" t="s">
        <v>69</v>
      </c>
      <c r="D11" s="242">
        <v>82852.56</v>
      </c>
      <c r="E11" s="242">
        <v>103633.66</v>
      </c>
      <c r="F11" s="52">
        <f t="shared" si="0"/>
        <v>125.08202522649874</v>
      </c>
    </row>
    <row r="12" spans="1:25" ht="12.75" customHeight="1" x14ac:dyDescent="0.2">
      <c r="A12" s="53">
        <v>6114</v>
      </c>
      <c r="B12" s="85" t="s">
        <v>70</v>
      </c>
      <c r="C12" s="50" t="s">
        <v>71</v>
      </c>
      <c r="D12" s="242">
        <v>200410.4</v>
      </c>
      <c r="E12" s="242">
        <v>400014.89</v>
      </c>
      <c r="F12" s="52">
        <f t="shared" si="0"/>
        <v>199.59787017041032</v>
      </c>
    </row>
    <row r="13" spans="1:25" ht="12.75" customHeight="1" x14ac:dyDescent="0.2">
      <c r="A13" s="53">
        <v>6115</v>
      </c>
      <c r="B13" s="85" t="s">
        <v>72</v>
      </c>
      <c r="C13" s="50" t="s">
        <v>73</v>
      </c>
      <c r="D13" s="242">
        <v>96717.84</v>
      </c>
      <c r="E13" s="242">
        <v>113871.97</v>
      </c>
      <c r="F13" s="52">
        <f t="shared" si="0"/>
        <v>117.73626251372033</v>
      </c>
    </row>
    <row r="14" spans="1:25" ht="12.75" customHeight="1" x14ac:dyDescent="0.2">
      <c r="A14" s="53">
        <v>6116</v>
      </c>
      <c r="B14" s="85" t="s">
        <v>74</v>
      </c>
      <c r="C14" s="50" t="s">
        <v>75</v>
      </c>
      <c r="D14" s="242">
        <v>7443.32</v>
      </c>
      <c r="E14" s="242">
        <v>7658.59</v>
      </c>
      <c r="F14" s="52">
        <f t="shared" si="0"/>
        <v>102.89212340729674</v>
      </c>
    </row>
    <row r="15" spans="1:25" ht="12.75" customHeight="1" x14ac:dyDescent="0.2">
      <c r="A15" s="53">
        <v>6117</v>
      </c>
      <c r="B15" s="85" t="s">
        <v>76</v>
      </c>
      <c r="C15" s="50" t="s">
        <v>77</v>
      </c>
      <c r="D15" s="242">
        <v>522735.67</v>
      </c>
      <c r="E15" s="242">
        <v>658342.51</v>
      </c>
      <c r="F15" s="52">
        <f t="shared" si="0"/>
        <v>125.94176134947898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170134.52</v>
      </c>
      <c r="E23" s="51">
        <f t="shared" si="4"/>
        <v>156236.29999999999</v>
      </c>
      <c r="F23" s="52">
        <f t="shared" si="0"/>
        <v>91.831040520171911</v>
      </c>
    </row>
    <row r="24" spans="1:6" ht="12.75" customHeight="1" x14ac:dyDescent="0.2">
      <c r="A24" s="53">
        <v>6131</v>
      </c>
      <c r="B24" s="85" t="s">
        <v>94</v>
      </c>
      <c r="C24" s="50" t="s">
        <v>95</v>
      </c>
      <c r="D24" s="242">
        <v>26852.03</v>
      </c>
      <c r="E24" s="242">
        <v>26060.83</v>
      </c>
      <c r="F24" s="52">
        <f t="shared" si="0"/>
        <v>97.053481617590933</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143282.49</v>
      </c>
      <c r="E27" s="242">
        <v>130175.47</v>
      </c>
      <c r="F27" s="52">
        <f t="shared" si="0"/>
        <v>90.852322569212745</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49752</v>
      </c>
      <c r="E29" s="51">
        <f t="shared" si="5"/>
        <v>59943.03</v>
      </c>
      <c r="F29" s="52">
        <f t="shared" si="0"/>
        <v>120.48365894838398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48951.81</v>
      </c>
      <c r="E31" s="242">
        <v>59476.4</v>
      </c>
      <c r="F31" s="52">
        <f t="shared" si="0"/>
        <v>121.49989959513246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800.19</v>
      </c>
      <c r="E33" s="242">
        <v>466.63</v>
      </c>
      <c r="F33" s="52">
        <f t="shared" si="0"/>
        <v>58.314900211199841</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1219170.23</v>
      </c>
      <c r="E50" s="51">
        <f>E51+E54+E59+E62+E65+E68+E71+E74+E77</f>
        <v>1742964.3</v>
      </c>
      <c r="F50" s="52">
        <f t="shared" si="0"/>
        <v>142.96316110015252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1180293.27</v>
      </c>
      <c r="E59" s="51">
        <f t="shared" si="12"/>
        <v>1588141.99</v>
      </c>
      <c r="F59" s="52">
        <f t="shared" si="0"/>
        <v>134.55486279270235</v>
      </c>
    </row>
    <row r="60" spans="1:6" ht="24" x14ac:dyDescent="0.2">
      <c r="A60" s="53">
        <v>6331</v>
      </c>
      <c r="B60" s="86" t="s">
        <v>166</v>
      </c>
      <c r="C60" s="50" t="s">
        <v>167</v>
      </c>
      <c r="D60" s="242">
        <v>1180293.27</v>
      </c>
      <c r="E60" s="242">
        <v>1502955.05</v>
      </c>
      <c r="F60" s="52">
        <f t="shared" si="0"/>
        <v>127.33742436742016</v>
      </c>
    </row>
    <row r="61" spans="1:6" ht="24" x14ac:dyDescent="0.2">
      <c r="A61" s="53">
        <v>6332</v>
      </c>
      <c r="B61" s="86" t="s">
        <v>168</v>
      </c>
      <c r="C61" s="50" t="s">
        <v>169</v>
      </c>
      <c r="D61" s="242">
        <v>0</v>
      </c>
      <c r="E61" s="242">
        <v>85186.94</v>
      </c>
      <c r="F61" s="52" t="str">
        <f t="shared" si="0"/>
        <v>-</v>
      </c>
    </row>
    <row r="62" spans="1:6" ht="12.75" customHeight="1" x14ac:dyDescent="0.2">
      <c r="A62" s="53">
        <v>634</v>
      </c>
      <c r="B62" s="85" t="s">
        <v>170</v>
      </c>
      <c r="C62" s="50" t="s">
        <v>171</v>
      </c>
      <c r="D62" s="51">
        <f t="shared" ref="D62:E62" si="13">SUM(D63:D64)</f>
        <v>38876.959999999999</v>
      </c>
      <c r="E62" s="51">
        <f t="shared" si="13"/>
        <v>36653.49</v>
      </c>
      <c r="F62" s="52">
        <f t="shared" si="0"/>
        <v>94.280751375621961</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38876.959999999999</v>
      </c>
      <c r="E64" s="242">
        <v>36653.49</v>
      </c>
      <c r="F64" s="52">
        <f t="shared" si="0"/>
        <v>94.280751375621961</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118168.82</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118168.82</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100354.74</v>
      </c>
      <c r="E82" s="51">
        <f t="shared" si="19"/>
        <v>128000.7</v>
      </c>
      <c r="F82" s="52">
        <f t="shared" si="0"/>
        <v>127.54823538977828</v>
      </c>
    </row>
    <row r="83" spans="1:6" ht="12.75" customHeight="1" x14ac:dyDescent="0.2">
      <c r="A83" s="53">
        <v>641</v>
      </c>
      <c r="B83" s="85" t="s">
        <v>212</v>
      </c>
      <c r="C83" s="50" t="s">
        <v>213</v>
      </c>
      <c r="D83" s="51">
        <f t="shared" ref="D83:E83" si="20">SUM(D84:D90)</f>
        <v>35629.07</v>
      </c>
      <c r="E83" s="51">
        <f t="shared" si="20"/>
        <v>36086.5</v>
      </c>
      <c r="F83" s="52">
        <f t="shared" si="0"/>
        <v>101.28386735887295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30035.279999999999</v>
      </c>
      <c r="E85" s="242">
        <v>30474.62</v>
      </c>
      <c r="F85" s="52">
        <f t="shared" si="0"/>
        <v>101.46274647680993</v>
      </c>
    </row>
    <row r="86" spans="1:6" ht="12.75" customHeight="1" x14ac:dyDescent="0.2">
      <c r="A86" s="53">
        <v>6414</v>
      </c>
      <c r="B86" s="85" t="s">
        <v>218</v>
      </c>
      <c r="C86" s="50" t="s">
        <v>219</v>
      </c>
      <c r="D86" s="242">
        <v>5593.79</v>
      </c>
      <c r="E86" s="242">
        <v>5611.88</v>
      </c>
      <c r="F86" s="52">
        <f t="shared" si="0"/>
        <v>100.32339433550419</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64725.670000000006</v>
      </c>
      <c r="E91" s="51">
        <f t="shared" si="21"/>
        <v>91914.2</v>
      </c>
      <c r="F91" s="52">
        <f t="shared" si="0"/>
        <v>142.00579151980969</v>
      </c>
    </row>
    <row r="92" spans="1:6" ht="12.75" customHeight="1" x14ac:dyDescent="0.2">
      <c r="A92" s="53">
        <v>6421</v>
      </c>
      <c r="B92" s="85" t="s">
        <v>230</v>
      </c>
      <c r="C92" s="50" t="s">
        <v>231</v>
      </c>
      <c r="D92" s="242">
        <v>4868.09</v>
      </c>
      <c r="E92" s="242">
        <v>5567.69</v>
      </c>
      <c r="F92" s="52">
        <f t="shared" si="0"/>
        <v>114.37113939964132</v>
      </c>
    </row>
    <row r="93" spans="1:6" ht="12.75" customHeight="1" x14ac:dyDescent="0.2">
      <c r="A93" s="53">
        <v>6422</v>
      </c>
      <c r="B93" s="85" t="s">
        <v>232</v>
      </c>
      <c r="C93" s="50" t="s">
        <v>233</v>
      </c>
      <c r="D93" s="242">
        <v>3594.81</v>
      </c>
      <c r="E93" s="242">
        <v>8457.84</v>
      </c>
      <c r="F93" s="52">
        <f t="shared" si="0"/>
        <v>235.2791941715974</v>
      </c>
    </row>
    <row r="94" spans="1:6" ht="12.75" customHeight="1" x14ac:dyDescent="0.2">
      <c r="A94" s="53">
        <v>6423</v>
      </c>
      <c r="B94" s="85" t="s">
        <v>234</v>
      </c>
      <c r="C94" s="50" t="s">
        <v>235</v>
      </c>
      <c r="D94" s="242">
        <v>52081.440000000002</v>
      </c>
      <c r="E94" s="242">
        <v>71020.539999999994</v>
      </c>
      <c r="F94" s="52">
        <f t="shared" si="0"/>
        <v>136.36439391844769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4181.33</v>
      </c>
      <c r="E97" s="242">
        <v>6868.13</v>
      </c>
      <c r="F97" s="52">
        <f t="shared" si="0"/>
        <v>164.25706653146247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772866.78999999992</v>
      </c>
      <c r="E106" s="51">
        <f t="shared" si="23"/>
        <v>692514.93</v>
      </c>
      <c r="F106" s="52">
        <f t="shared" si="0"/>
        <v>89.603401124273958</v>
      </c>
    </row>
    <row r="107" spans="1:6" ht="12.75" customHeight="1" x14ac:dyDescent="0.2">
      <c r="A107" s="53">
        <v>651</v>
      </c>
      <c r="B107" s="85" t="s">
        <v>260</v>
      </c>
      <c r="C107" s="50" t="s">
        <v>261</v>
      </c>
      <c r="D107" s="51">
        <f t="shared" ref="D107:E107" si="24">SUM(D108:D111)</f>
        <v>73115.67</v>
      </c>
      <c r="E107" s="51">
        <f t="shared" si="24"/>
        <v>57379.89</v>
      </c>
      <c r="F107" s="52">
        <f t="shared" si="0"/>
        <v>78.478238659373574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15284.53</v>
      </c>
      <c r="E109" s="242">
        <v>13560.94</v>
      </c>
      <c r="F109" s="52">
        <f t="shared" si="0"/>
        <v>88.723303889619103</v>
      </c>
    </row>
    <row r="110" spans="1:6" ht="12.75" customHeight="1" x14ac:dyDescent="0.2">
      <c r="A110" s="53">
        <v>6513</v>
      </c>
      <c r="B110" s="85" t="s">
        <v>266</v>
      </c>
      <c r="C110" s="50" t="s">
        <v>267</v>
      </c>
      <c r="D110" s="242">
        <v>6875.37</v>
      </c>
      <c r="E110" s="242">
        <v>5091.9399999999996</v>
      </c>
      <c r="F110" s="52">
        <f t="shared" si="0"/>
        <v>74.060596011560094</v>
      </c>
    </row>
    <row r="111" spans="1:6" ht="12.75" customHeight="1" x14ac:dyDescent="0.2">
      <c r="A111" s="53">
        <v>6514</v>
      </c>
      <c r="B111" s="85" t="s">
        <v>268</v>
      </c>
      <c r="C111" s="50" t="s">
        <v>269</v>
      </c>
      <c r="D111" s="242">
        <v>50955.77</v>
      </c>
      <c r="E111" s="242">
        <v>38727.01</v>
      </c>
      <c r="F111" s="52">
        <f t="shared" si="0"/>
        <v>76.001226161433749</v>
      </c>
    </row>
    <row r="112" spans="1:6" ht="12.75" customHeight="1" x14ac:dyDescent="0.2">
      <c r="A112" s="53">
        <v>652</v>
      </c>
      <c r="B112" s="85" t="s">
        <v>270</v>
      </c>
      <c r="C112" s="50" t="s">
        <v>271</v>
      </c>
      <c r="D112" s="51">
        <f t="shared" ref="D112:E112" si="25">SUM(D113:D119)</f>
        <v>28006.789999999997</v>
      </c>
      <c r="E112" s="51">
        <f t="shared" si="25"/>
        <v>19523.510000000002</v>
      </c>
      <c r="F112" s="52">
        <f t="shared" si="0"/>
        <v>69.709916773753804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5815.37</v>
      </c>
      <c r="E115" s="242">
        <v>3990.5</v>
      </c>
      <c r="F115" s="52">
        <f t="shared" si="0"/>
        <v>68.619881452083021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22191.42</v>
      </c>
      <c r="E117" s="242">
        <v>15533.01</v>
      </c>
      <c r="F117" s="52">
        <f t="shared" si="0"/>
        <v>69.995565853830001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671744.33</v>
      </c>
      <c r="E120" s="51">
        <f t="shared" si="26"/>
        <v>615611.53</v>
      </c>
      <c r="F120" s="52">
        <f t="shared" si="0"/>
        <v>91.643725522774417</v>
      </c>
    </row>
    <row r="121" spans="1:6" ht="12.75" customHeight="1" x14ac:dyDescent="0.2">
      <c r="A121" s="53">
        <v>6531</v>
      </c>
      <c r="B121" s="85" t="s">
        <v>288</v>
      </c>
      <c r="C121" s="50" t="s">
        <v>289</v>
      </c>
      <c r="D121" s="242">
        <v>130432.34</v>
      </c>
      <c r="E121" s="242">
        <v>116877.28</v>
      </c>
      <c r="F121" s="52">
        <f t="shared" si="0"/>
        <v>89.607592718186297</v>
      </c>
    </row>
    <row r="122" spans="1:6" ht="12.75" customHeight="1" x14ac:dyDescent="0.2">
      <c r="A122" s="53">
        <v>6532</v>
      </c>
      <c r="B122" s="85" t="s">
        <v>290</v>
      </c>
      <c r="C122" s="50" t="s">
        <v>291</v>
      </c>
      <c r="D122" s="242">
        <v>541311.99</v>
      </c>
      <c r="E122" s="242">
        <v>498734.25</v>
      </c>
      <c r="F122" s="52">
        <f t="shared" si="0"/>
        <v>92.134343818986906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31207.7</v>
      </c>
      <c r="E124" s="51">
        <f t="shared" si="27"/>
        <v>51997.71</v>
      </c>
      <c r="F124" s="52">
        <f t="shared" si="0"/>
        <v>166.6182064041887</v>
      </c>
    </row>
    <row r="125" spans="1:6" ht="12.75" customHeight="1" x14ac:dyDescent="0.2">
      <c r="A125" s="53">
        <v>661</v>
      </c>
      <c r="B125" s="86" t="s">
        <v>296</v>
      </c>
      <c r="C125" s="50" t="s">
        <v>297</v>
      </c>
      <c r="D125" s="51">
        <f t="shared" ref="D125:E125" si="28">SUM(D126:D127)</f>
        <v>29131.95</v>
      </c>
      <c r="E125" s="51">
        <f t="shared" si="28"/>
        <v>29511.85</v>
      </c>
      <c r="F125" s="52">
        <f t="shared" si="0"/>
        <v>101.30406649743666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29131.95</v>
      </c>
      <c r="E127" s="242">
        <v>29511.85</v>
      </c>
      <c r="F127" s="52">
        <f t="shared" si="0"/>
        <v>101.30406649743666</v>
      </c>
    </row>
    <row r="128" spans="1:6" ht="24" x14ac:dyDescent="0.2">
      <c r="A128" s="53">
        <v>663</v>
      </c>
      <c r="B128" s="231" t="s">
        <v>302</v>
      </c>
      <c r="C128" s="50" t="s">
        <v>303</v>
      </c>
      <c r="D128" s="51">
        <f t="shared" ref="D128:E128" si="29">SUM(D129:D132)</f>
        <v>2075.75</v>
      </c>
      <c r="E128" s="51">
        <f t="shared" si="29"/>
        <v>22485.86</v>
      </c>
      <c r="F128" s="52">
        <f t="shared" si="0"/>
        <v>1083.2643622786945</v>
      </c>
    </row>
    <row r="129" spans="1:6" ht="12.75" customHeight="1" x14ac:dyDescent="0.2">
      <c r="A129" s="53">
        <v>6631</v>
      </c>
      <c r="B129" s="86" t="s">
        <v>304</v>
      </c>
      <c r="C129" s="50" t="s">
        <v>305</v>
      </c>
      <c r="D129" s="242">
        <v>2075.75</v>
      </c>
      <c r="E129" s="242">
        <v>0</v>
      </c>
      <c r="F129" s="52">
        <f t="shared" si="0"/>
        <v>0</v>
      </c>
    </row>
    <row r="130" spans="1:6" ht="12.75" customHeight="1" x14ac:dyDescent="0.2">
      <c r="A130" s="53">
        <v>6632</v>
      </c>
      <c r="B130" s="232" t="s">
        <v>306</v>
      </c>
      <c r="C130" s="50" t="s">
        <v>307</v>
      </c>
      <c r="D130" s="242">
        <v>0</v>
      </c>
      <c r="E130" s="242">
        <v>22485.86</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6040.63</v>
      </c>
      <c r="E139" s="51">
        <f t="shared" si="33"/>
        <v>6524.08</v>
      </c>
      <c r="F139" s="52">
        <f t="shared" si="31"/>
        <v>108.00330429110872</v>
      </c>
    </row>
    <row r="140" spans="1:6" ht="12.75" customHeight="1" x14ac:dyDescent="0.2">
      <c r="A140" s="53">
        <v>681</v>
      </c>
      <c r="B140" s="85" t="s">
        <v>326</v>
      </c>
      <c r="C140" s="50" t="s">
        <v>327</v>
      </c>
      <c r="D140" s="51">
        <f t="shared" ref="D140:E140" si="34">SUM(D141:D149)</f>
        <v>353.91999999999996</v>
      </c>
      <c r="E140" s="51">
        <f t="shared" si="34"/>
        <v>1443.61</v>
      </c>
      <c r="F140" s="52">
        <f t="shared" si="31"/>
        <v>407.89161392405066</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132.72</v>
      </c>
      <c r="E145" s="242">
        <v>1443.61</v>
      </c>
      <c r="F145" s="52">
        <f t="shared" si="31"/>
        <v>1087.7109704641348</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221.2</v>
      </c>
      <c r="E149" s="242">
        <v>0</v>
      </c>
      <c r="F149" s="52">
        <f t="shared" si="31"/>
        <v>0</v>
      </c>
    </row>
    <row r="150" spans="1:6" ht="12.75" customHeight="1" x14ac:dyDescent="0.2">
      <c r="A150" s="53">
        <v>683</v>
      </c>
      <c r="B150" s="85" t="s">
        <v>346</v>
      </c>
      <c r="C150" s="50" t="s">
        <v>347</v>
      </c>
      <c r="D150" s="242">
        <v>5686.71</v>
      </c>
      <c r="E150" s="242">
        <v>5080.47</v>
      </c>
      <c r="F150" s="52">
        <f t="shared" si="31"/>
        <v>89.339354389444864</v>
      </c>
    </row>
    <row r="151" spans="1:6" ht="12.75" customHeight="1" x14ac:dyDescent="0.2">
      <c r="A151" s="53">
        <v>3</v>
      </c>
      <c r="B151" s="85" t="s">
        <v>348</v>
      </c>
      <c r="C151" s="50" t="s">
        <v>56</v>
      </c>
      <c r="D151" s="51">
        <f t="shared" ref="D151:E151" si="35">D152+D163+D196+D215+D224+D252+D263</f>
        <v>4265357.8199999994</v>
      </c>
      <c r="E151" s="51">
        <f t="shared" si="35"/>
        <v>5673516.0199999996</v>
      </c>
      <c r="F151" s="52">
        <f t="shared" si="31"/>
        <v>133.01383516752648</v>
      </c>
    </row>
    <row r="152" spans="1:6" ht="12.75" customHeight="1" x14ac:dyDescent="0.2">
      <c r="A152" s="53">
        <v>31</v>
      </c>
      <c r="B152" s="85" t="s">
        <v>349</v>
      </c>
      <c r="C152" s="50" t="s">
        <v>350</v>
      </c>
      <c r="D152" s="51">
        <f t="shared" ref="D152:E152" si="36">D153+D158+D159</f>
        <v>552883.86</v>
      </c>
      <c r="E152" s="51">
        <f t="shared" si="36"/>
        <v>644982.17000000004</v>
      </c>
      <c r="F152" s="52">
        <f t="shared" si="31"/>
        <v>116.65780404586236</v>
      </c>
    </row>
    <row r="153" spans="1:6" ht="12.75" customHeight="1" x14ac:dyDescent="0.2">
      <c r="A153" s="53">
        <v>311</v>
      </c>
      <c r="B153" s="85" t="s">
        <v>351</v>
      </c>
      <c r="C153" s="50" t="s">
        <v>352</v>
      </c>
      <c r="D153" s="51">
        <f t="shared" ref="D153:E153" si="37">SUM(D154:D157)</f>
        <v>430378.05</v>
      </c>
      <c r="E153" s="51">
        <f t="shared" si="37"/>
        <v>497769.12</v>
      </c>
      <c r="F153" s="52">
        <f t="shared" si="31"/>
        <v>115.65857505976432</v>
      </c>
    </row>
    <row r="154" spans="1:6" ht="12.75" customHeight="1" x14ac:dyDescent="0.2">
      <c r="A154" s="53">
        <v>3111</v>
      </c>
      <c r="B154" s="85" t="s">
        <v>353</v>
      </c>
      <c r="C154" s="50" t="s">
        <v>354</v>
      </c>
      <c r="D154" s="242">
        <v>430378.05</v>
      </c>
      <c r="E154" s="242">
        <v>495964.81</v>
      </c>
      <c r="F154" s="52">
        <f t="shared" si="31"/>
        <v>115.2393366715612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1804.31</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50589.72</v>
      </c>
      <c r="E158" s="242">
        <v>62922.52</v>
      </c>
      <c r="F158" s="52">
        <f t="shared" si="31"/>
        <v>124.37807522951303</v>
      </c>
    </row>
    <row r="159" spans="1:6" ht="12.75" customHeight="1" x14ac:dyDescent="0.2">
      <c r="A159" s="53">
        <v>313</v>
      </c>
      <c r="B159" s="85" t="s">
        <v>363</v>
      </c>
      <c r="C159" s="50" t="s">
        <v>364</v>
      </c>
      <c r="D159" s="51">
        <f t="shared" ref="D159:E159" si="38">SUM(D160:D162)</f>
        <v>71916.09</v>
      </c>
      <c r="E159" s="51">
        <f t="shared" si="38"/>
        <v>84290.53</v>
      </c>
      <c r="F159" s="52">
        <f t="shared" si="31"/>
        <v>117.20677528491885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71916.09</v>
      </c>
      <c r="E161" s="242">
        <v>84290.53</v>
      </c>
      <c r="F161" s="52">
        <f t="shared" si="31"/>
        <v>117.20677528491885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1464095.3900000001</v>
      </c>
      <c r="E163" s="51">
        <f t="shared" si="39"/>
        <v>1907796.4000000004</v>
      </c>
      <c r="F163" s="52">
        <f t="shared" si="31"/>
        <v>130.30547142150351</v>
      </c>
    </row>
    <row r="164" spans="1:6" ht="12.75" customHeight="1" x14ac:dyDescent="0.2">
      <c r="A164" s="53">
        <v>321</v>
      </c>
      <c r="B164" s="85" t="s">
        <v>372</v>
      </c>
      <c r="C164" s="50" t="s">
        <v>373</v>
      </c>
      <c r="D164" s="51">
        <f t="shared" ref="D164:E164" si="40">SUM(D165:D168)</f>
        <v>36720.460000000006</v>
      </c>
      <c r="E164" s="51">
        <f t="shared" si="40"/>
        <v>41788.57</v>
      </c>
      <c r="F164" s="52">
        <f t="shared" si="31"/>
        <v>113.80186958442241</v>
      </c>
    </row>
    <row r="165" spans="1:6" ht="12.75" customHeight="1" x14ac:dyDescent="0.2">
      <c r="A165" s="53">
        <v>3211</v>
      </c>
      <c r="B165" s="85" t="s">
        <v>374</v>
      </c>
      <c r="C165" s="50" t="s">
        <v>375</v>
      </c>
      <c r="D165" s="242">
        <v>775.91</v>
      </c>
      <c r="E165" s="242">
        <v>1290.29</v>
      </c>
      <c r="F165" s="52">
        <f t="shared" si="31"/>
        <v>166.29377118480235</v>
      </c>
    </row>
    <row r="166" spans="1:6" ht="12.75" customHeight="1" x14ac:dyDescent="0.2">
      <c r="A166" s="53">
        <v>3212</v>
      </c>
      <c r="B166" s="85" t="s">
        <v>376</v>
      </c>
      <c r="C166" s="50" t="s">
        <v>377</v>
      </c>
      <c r="D166" s="242">
        <v>32215.54</v>
      </c>
      <c r="E166" s="242">
        <v>37233.22</v>
      </c>
      <c r="F166" s="52">
        <f t="shared" si="31"/>
        <v>115.57534034816737</v>
      </c>
    </row>
    <row r="167" spans="1:6" ht="12.75" customHeight="1" x14ac:dyDescent="0.2">
      <c r="A167" s="53">
        <v>3213</v>
      </c>
      <c r="B167" s="85" t="s">
        <v>378</v>
      </c>
      <c r="C167" s="50" t="s">
        <v>379</v>
      </c>
      <c r="D167" s="242">
        <v>3729.01</v>
      </c>
      <c r="E167" s="242">
        <v>3265.06</v>
      </c>
      <c r="F167" s="52">
        <f t="shared" si="31"/>
        <v>87.558359993671232</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204042.07</v>
      </c>
      <c r="E169" s="51">
        <f t="shared" si="41"/>
        <v>265416.63</v>
      </c>
      <c r="F169" s="52">
        <f t="shared" si="31"/>
        <v>130.07936549555689</v>
      </c>
    </row>
    <row r="170" spans="1:6" ht="12.75" customHeight="1" x14ac:dyDescent="0.2">
      <c r="A170" s="53">
        <v>3221</v>
      </c>
      <c r="B170" s="85" t="s">
        <v>384</v>
      </c>
      <c r="C170" s="50" t="s">
        <v>385</v>
      </c>
      <c r="D170" s="242">
        <v>9570.5</v>
      </c>
      <c r="E170" s="242">
        <v>12985.25</v>
      </c>
      <c r="F170" s="52">
        <f t="shared" si="31"/>
        <v>135.67995402539051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184290.17</v>
      </c>
      <c r="E172" s="242">
        <v>243988.61</v>
      </c>
      <c r="F172" s="52">
        <f t="shared" si="31"/>
        <v>132.39371910069863</v>
      </c>
    </row>
    <row r="173" spans="1:6" ht="12.75" customHeight="1" x14ac:dyDescent="0.2">
      <c r="A173" s="53">
        <v>3224</v>
      </c>
      <c r="B173" s="85" t="s">
        <v>390</v>
      </c>
      <c r="C173" s="50" t="s">
        <v>391</v>
      </c>
      <c r="D173" s="242">
        <v>6139.12</v>
      </c>
      <c r="E173" s="242">
        <v>3945.32</v>
      </c>
      <c r="F173" s="52">
        <f t="shared" si="31"/>
        <v>64.265236711450498</v>
      </c>
    </row>
    <row r="174" spans="1:6" ht="12.75" customHeight="1" x14ac:dyDescent="0.2">
      <c r="A174" s="53">
        <v>3225</v>
      </c>
      <c r="B174" s="85" t="s">
        <v>392</v>
      </c>
      <c r="C174" s="50" t="s">
        <v>393</v>
      </c>
      <c r="D174" s="242">
        <v>3215.66</v>
      </c>
      <c r="E174" s="242">
        <v>2408.7600000000002</v>
      </c>
      <c r="F174" s="52">
        <f t="shared" si="31"/>
        <v>74.907173022023485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826.62</v>
      </c>
      <c r="E176" s="242">
        <v>2088.69</v>
      </c>
      <c r="F176" s="52">
        <f t="shared" si="31"/>
        <v>252.67837700515355</v>
      </c>
    </row>
    <row r="177" spans="1:6" ht="12.75" customHeight="1" x14ac:dyDescent="0.2">
      <c r="A177" s="53">
        <v>323</v>
      </c>
      <c r="B177" s="85" t="s">
        <v>398</v>
      </c>
      <c r="C177" s="50" t="s">
        <v>399</v>
      </c>
      <c r="D177" s="51">
        <f t="shared" ref="D177:E177" si="42">SUM(D178:D186)</f>
        <v>846527.54</v>
      </c>
      <c r="E177" s="51">
        <f t="shared" si="42"/>
        <v>1158671.9900000002</v>
      </c>
      <c r="F177" s="52">
        <f t="shared" si="31"/>
        <v>136.87351388473436</v>
      </c>
    </row>
    <row r="178" spans="1:6" ht="12.75" customHeight="1" x14ac:dyDescent="0.2">
      <c r="A178" s="53">
        <v>3231</v>
      </c>
      <c r="B178" s="85" t="s">
        <v>400</v>
      </c>
      <c r="C178" s="50" t="s">
        <v>401</v>
      </c>
      <c r="D178" s="242">
        <v>48660.5</v>
      </c>
      <c r="E178" s="242">
        <v>53013.24</v>
      </c>
      <c r="F178" s="52">
        <f t="shared" si="31"/>
        <v>108.94511975832553</v>
      </c>
    </row>
    <row r="179" spans="1:6" ht="12.75" customHeight="1" x14ac:dyDescent="0.2">
      <c r="A179" s="53">
        <v>3232</v>
      </c>
      <c r="B179" s="85" t="s">
        <v>402</v>
      </c>
      <c r="C179" s="50" t="s">
        <v>403</v>
      </c>
      <c r="D179" s="242">
        <v>215281.55</v>
      </c>
      <c r="E179" s="242">
        <v>382672.55</v>
      </c>
      <c r="F179" s="52">
        <f t="shared" si="31"/>
        <v>177.75445689609722</v>
      </c>
    </row>
    <row r="180" spans="1:6" ht="12.75" customHeight="1" x14ac:dyDescent="0.2">
      <c r="A180" s="53">
        <v>3233</v>
      </c>
      <c r="B180" s="85" t="s">
        <v>404</v>
      </c>
      <c r="C180" s="50" t="s">
        <v>405</v>
      </c>
      <c r="D180" s="242">
        <v>78103.62</v>
      </c>
      <c r="E180" s="242">
        <v>80933.66</v>
      </c>
      <c r="F180" s="52">
        <f t="shared" si="31"/>
        <v>103.62344280585202</v>
      </c>
    </row>
    <row r="181" spans="1:6" ht="12.75" customHeight="1" x14ac:dyDescent="0.2">
      <c r="A181" s="53">
        <v>3234</v>
      </c>
      <c r="B181" s="85" t="s">
        <v>406</v>
      </c>
      <c r="C181" s="50" t="s">
        <v>407</v>
      </c>
      <c r="D181" s="242">
        <v>318569.44</v>
      </c>
      <c r="E181" s="242">
        <v>397971.58</v>
      </c>
      <c r="F181" s="52">
        <f t="shared" si="31"/>
        <v>124.92459414813925</v>
      </c>
    </row>
    <row r="182" spans="1:6" ht="12.75" customHeight="1" x14ac:dyDescent="0.2">
      <c r="A182" s="53">
        <v>3235</v>
      </c>
      <c r="B182" s="85" t="s">
        <v>408</v>
      </c>
      <c r="C182" s="50" t="s">
        <v>409</v>
      </c>
      <c r="D182" s="242">
        <v>10281.77</v>
      </c>
      <c r="E182" s="242">
        <v>8217.01</v>
      </c>
      <c r="F182" s="52">
        <f t="shared" si="31"/>
        <v>79.918243648710288</v>
      </c>
    </row>
    <row r="183" spans="1:6" ht="12.75" customHeight="1" x14ac:dyDescent="0.2">
      <c r="A183" s="53">
        <v>3236</v>
      </c>
      <c r="B183" s="85" t="s">
        <v>410</v>
      </c>
      <c r="C183" s="50" t="s">
        <v>411</v>
      </c>
      <c r="D183" s="242">
        <v>2090.38</v>
      </c>
      <c r="E183" s="242">
        <v>6016.4</v>
      </c>
      <c r="F183" s="52">
        <f t="shared" si="31"/>
        <v>287.81369894468946</v>
      </c>
    </row>
    <row r="184" spans="1:6" ht="12.75" customHeight="1" x14ac:dyDescent="0.2">
      <c r="A184" s="53">
        <v>3237</v>
      </c>
      <c r="B184" s="85" t="s">
        <v>412</v>
      </c>
      <c r="C184" s="50" t="s">
        <v>413</v>
      </c>
      <c r="D184" s="242">
        <v>78080.160000000003</v>
      </c>
      <c r="E184" s="242">
        <v>98413.26</v>
      </c>
      <c r="F184" s="52">
        <f t="shared" si="31"/>
        <v>126.04131446451954</v>
      </c>
    </row>
    <row r="185" spans="1:6" ht="12.75" customHeight="1" x14ac:dyDescent="0.2">
      <c r="A185" s="53">
        <v>3238</v>
      </c>
      <c r="B185" s="85" t="s">
        <v>414</v>
      </c>
      <c r="C185" s="50" t="s">
        <v>415</v>
      </c>
      <c r="D185" s="242">
        <v>40836.629999999997</v>
      </c>
      <c r="E185" s="242">
        <v>48939.75</v>
      </c>
      <c r="F185" s="52">
        <f t="shared" si="31"/>
        <v>119.84277350995909</v>
      </c>
    </row>
    <row r="186" spans="1:6" ht="12.75" customHeight="1" x14ac:dyDescent="0.2">
      <c r="A186" s="53">
        <v>3239</v>
      </c>
      <c r="B186" s="85" t="s">
        <v>416</v>
      </c>
      <c r="C186" s="50" t="s">
        <v>417</v>
      </c>
      <c r="D186" s="242">
        <v>54623.49</v>
      </c>
      <c r="E186" s="242">
        <v>82494.539999999994</v>
      </c>
      <c r="F186" s="52">
        <f t="shared" si="31"/>
        <v>151.02392761795338</v>
      </c>
    </row>
    <row r="187" spans="1:6" ht="12.75" customHeight="1" x14ac:dyDescent="0.2">
      <c r="A187" s="53">
        <v>324</v>
      </c>
      <c r="B187" s="85" t="s">
        <v>418</v>
      </c>
      <c r="C187" s="50" t="s">
        <v>419</v>
      </c>
      <c r="D187" s="242">
        <v>26.54</v>
      </c>
      <c r="E187" s="242">
        <v>39.83</v>
      </c>
      <c r="F187" s="52">
        <f t="shared" si="31"/>
        <v>150.07535795026374</v>
      </c>
    </row>
    <row r="188" spans="1:6" ht="12.75" customHeight="1" x14ac:dyDescent="0.2">
      <c r="A188" s="53">
        <v>329</v>
      </c>
      <c r="B188" s="85" t="s">
        <v>420</v>
      </c>
      <c r="C188" s="50" t="s">
        <v>421</v>
      </c>
      <c r="D188" s="51">
        <f t="shared" ref="D188:E188" si="43">SUM(D189:D195)</f>
        <v>376778.77999999997</v>
      </c>
      <c r="E188" s="51">
        <f t="shared" si="43"/>
        <v>441879.38</v>
      </c>
      <c r="F188" s="52">
        <f t="shared" si="31"/>
        <v>117.2782023446225</v>
      </c>
    </row>
    <row r="189" spans="1:6" ht="12.75" customHeight="1" x14ac:dyDescent="0.2">
      <c r="A189" s="53">
        <v>3291</v>
      </c>
      <c r="B189" s="232" t="s">
        <v>422</v>
      </c>
      <c r="C189" s="50" t="s">
        <v>423</v>
      </c>
      <c r="D189" s="242">
        <v>51072.19</v>
      </c>
      <c r="E189" s="242">
        <v>56015.86</v>
      </c>
      <c r="F189" s="52">
        <f t="shared" si="31"/>
        <v>109.67976897015772</v>
      </c>
    </row>
    <row r="190" spans="1:6" ht="12.75" customHeight="1" x14ac:dyDescent="0.2">
      <c r="A190" s="53">
        <v>3292</v>
      </c>
      <c r="B190" s="85" t="s">
        <v>424</v>
      </c>
      <c r="C190" s="50" t="s">
        <v>425</v>
      </c>
      <c r="D190" s="242">
        <v>8279.64</v>
      </c>
      <c r="E190" s="242">
        <v>9153.39</v>
      </c>
      <c r="F190" s="52">
        <f t="shared" si="31"/>
        <v>110.55299505775614</v>
      </c>
    </row>
    <row r="191" spans="1:6" ht="12.75" customHeight="1" x14ac:dyDescent="0.2">
      <c r="A191" s="53">
        <v>3293</v>
      </c>
      <c r="B191" s="85" t="s">
        <v>426</v>
      </c>
      <c r="C191" s="50" t="s">
        <v>427</v>
      </c>
      <c r="D191" s="242">
        <v>8597.9500000000007</v>
      </c>
      <c r="E191" s="242">
        <v>8246.9</v>
      </c>
      <c r="F191" s="52">
        <f t="shared" si="31"/>
        <v>95.917049994475406</v>
      </c>
    </row>
    <row r="192" spans="1:6" ht="12.75" customHeight="1" x14ac:dyDescent="0.2">
      <c r="A192" s="53">
        <v>3294</v>
      </c>
      <c r="B192" s="85" t="s">
        <v>428</v>
      </c>
      <c r="C192" s="50" t="s">
        <v>429</v>
      </c>
      <c r="D192" s="242">
        <v>4859.0600000000004</v>
      </c>
      <c r="E192" s="242">
        <v>5875.46</v>
      </c>
      <c r="F192" s="52">
        <f t="shared" si="31"/>
        <v>120.91762604289717</v>
      </c>
    </row>
    <row r="193" spans="1:6" ht="12.75" customHeight="1" x14ac:dyDescent="0.2">
      <c r="A193" s="53">
        <v>3295</v>
      </c>
      <c r="B193" s="85" t="s">
        <v>430</v>
      </c>
      <c r="C193" s="50" t="s">
        <v>431</v>
      </c>
      <c r="D193" s="242">
        <v>15840.47</v>
      </c>
      <c r="E193" s="242">
        <v>19306.009999999998</v>
      </c>
      <c r="F193" s="52">
        <f t="shared" si="31"/>
        <v>121.8777599402038</v>
      </c>
    </row>
    <row r="194" spans="1:6" ht="12.75" customHeight="1" x14ac:dyDescent="0.2">
      <c r="A194" s="53" t="s">
        <v>432</v>
      </c>
      <c r="B194" s="85" t="s">
        <v>433</v>
      </c>
      <c r="C194" s="50" t="s">
        <v>432</v>
      </c>
      <c r="D194" s="242">
        <v>3419.67</v>
      </c>
      <c r="E194" s="242">
        <v>0</v>
      </c>
      <c r="F194" s="52">
        <f t="shared" si="31"/>
        <v>0</v>
      </c>
    </row>
    <row r="195" spans="1:6" ht="12.75" customHeight="1" x14ac:dyDescent="0.2">
      <c r="A195" s="53">
        <v>3299</v>
      </c>
      <c r="B195" s="85" t="s">
        <v>434</v>
      </c>
      <c r="C195" s="50" t="s">
        <v>435</v>
      </c>
      <c r="D195" s="242">
        <v>284709.8</v>
      </c>
      <c r="E195" s="242">
        <v>343281.76</v>
      </c>
      <c r="F195" s="52">
        <f t="shared" si="31"/>
        <v>120.57251278319188</v>
      </c>
    </row>
    <row r="196" spans="1:6" ht="12.75" customHeight="1" x14ac:dyDescent="0.2">
      <c r="A196" s="53">
        <v>34</v>
      </c>
      <c r="B196" s="232" t="s">
        <v>436</v>
      </c>
      <c r="C196" s="50" t="s">
        <v>437</v>
      </c>
      <c r="D196" s="51">
        <f t="shared" ref="D196:E196" si="44">D197+D202+D210</f>
        <v>13468.419999999998</v>
      </c>
      <c r="E196" s="51">
        <f t="shared" si="44"/>
        <v>15494.23</v>
      </c>
      <c r="F196" s="52">
        <f t="shared" si="31"/>
        <v>115.04118523182379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5849.81</v>
      </c>
      <c r="E202" s="51">
        <f t="shared" si="46"/>
        <v>4967.1099999999997</v>
      </c>
      <c r="F202" s="52">
        <f t="shared" si="31"/>
        <v>84.910621028717159</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5849.81</v>
      </c>
      <c r="E205" s="242">
        <v>4967.1099999999997</v>
      </c>
      <c r="F205" s="52">
        <f t="shared" si="31"/>
        <v>84.910621028717159</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7618.6099999999988</v>
      </c>
      <c r="E210" s="51">
        <f t="shared" si="47"/>
        <v>10527.12</v>
      </c>
      <c r="F210" s="52">
        <f t="shared" si="31"/>
        <v>138.17638650619998</v>
      </c>
    </row>
    <row r="211" spans="1:6" ht="12.75" customHeight="1" x14ac:dyDescent="0.2">
      <c r="A211" s="53">
        <v>3431</v>
      </c>
      <c r="B211" s="232" t="s">
        <v>466</v>
      </c>
      <c r="C211" s="50" t="s">
        <v>467</v>
      </c>
      <c r="D211" s="242">
        <v>5362.9</v>
      </c>
      <c r="E211" s="242">
        <v>7574.13</v>
      </c>
      <c r="F211" s="52">
        <f t="shared" si="31"/>
        <v>141.23198269592945</v>
      </c>
    </row>
    <row r="212" spans="1:6" ht="12.75" customHeight="1" x14ac:dyDescent="0.2">
      <c r="A212" s="53">
        <v>3432</v>
      </c>
      <c r="B212" s="85" t="s">
        <v>468</v>
      </c>
      <c r="C212" s="50" t="s">
        <v>469</v>
      </c>
      <c r="D212" s="242">
        <v>31.61</v>
      </c>
      <c r="E212" s="242">
        <v>0</v>
      </c>
      <c r="F212" s="52">
        <f t="shared" si="31"/>
        <v>0</v>
      </c>
    </row>
    <row r="213" spans="1:6" ht="12.75" customHeight="1" x14ac:dyDescent="0.2">
      <c r="A213" s="53">
        <v>3433</v>
      </c>
      <c r="B213" s="85" t="s">
        <v>470</v>
      </c>
      <c r="C213" s="50" t="s">
        <v>471</v>
      </c>
      <c r="D213" s="242">
        <v>0</v>
      </c>
      <c r="E213" s="242">
        <v>29.21</v>
      </c>
      <c r="F213" s="52" t="str">
        <f t="shared" si="31"/>
        <v>-</v>
      </c>
    </row>
    <row r="214" spans="1:6" ht="12.75" customHeight="1" x14ac:dyDescent="0.2">
      <c r="A214" s="53">
        <v>3434</v>
      </c>
      <c r="B214" s="85" t="s">
        <v>472</v>
      </c>
      <c r="C214" s="50" t="s">
        <v>473</v>
      </c>
      <c r="D214" s="242">
        <v>2224.1</v>
      </c>
      <c r="E214" s="242">
        <v>2923.78</v>
      </c>
      <c r="F214" s="52">
        <f t="shared" si="31"/>
        <v>131.45901713052473</v>
      </c>
    </row>
    <row r="215" spans="1:6" ht="12.75" customHeight="1" x14ac:dyDescent="0.2">
      <c r="A215" s="53">
        <v>35</v>
      </c>
      <c r="B215" s="85" t="s">
        <v>474</v>
      </c>
      <c r="C215" s="50" t="s">
        <v>475</v>
      </c>
      <c r="D215" s="51">
        <f t="shared" ref="D215:E215" si="48">D216+D219+D223</f>
        <v>225487.4</v>
      </c>
      <c r="E215" s="51">
        <f t="shared" si="48"/>
        <v>322857.68</v>
      </c>
      <c r="F215" s="52">
        <f t="shared" si="31"/>
        <v>143.18213789329249</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225487.4</v>
      </c>
      <c r="E219" s="51">
        <f t="shared" si="50"/>
        <v>322857.68</v>
      </c>
      <c r="F219" s="52">
        <f t="shared" si="31"/>
        <v>143.18213789329249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223969.05</v>
      </c>
      <c r="E221" s="242">
        <v>315226.5</v>
      </c>
      <c r="F221" s="52">
        <f t="shared" si="31"/>
        <v>140.74556283557931</v>
      </c>
    </row>
    <row r="222" spans="1:6" ht="12.75" customHeight="1" x14ac:dyDescent="0.2">
      <c r="A222" s="53">
        <v>3523</v>
      </c>
      <c r="B222" s="85" t="s">
        <v>488</v>
      </c>
      <c r="C222" s="50" t="s">
        <v>489</v>
      </c>
      <c r="D222" s="242">
        <v>1518.35</v>
      </c>
      <c r="E222" s="242">
        <v>7631.18</v>
      </c>
      <c r="F222" s="52">
        <f t="shared" si="31"/>
        <v>502.59689794843092</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814979.6100000001</v>
      </c>
      <c r="E224" s="51">
        <f t="shared" si="51"/>
        <v>1025833.75</v>
      </c>
      <c r="F224" s="52">
        <f t="shared" ref="F224:F235" si="52">IF(D224&lt;&gt;0,IF(E224/D224&gt;=100,"&gt;&gt;100",E224/D224*100),"-")</f>
        <v>125.87232090383216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37264.04</v>
      </c>
      <c r="E231" s="51">
        <f t="shared" si="55"/>
        <v>49561.65</v>
      </c>
      <c r="F231" s="52">
        <f t="shared" si="52"/>
        <v>133.00127951773345</v>
      </c>
    </row>
    <row r="232" spans="1:6" ht="12.75" customHeight="1" x14ac:dyDescent="0.2">
      <c r="A232" s="53">
        <v>3631</v>
      </c>
      <c r="B232" s="85" t="s">
        <v>508</v>
      </c>
      <c r="C232" s="50" t="s">
        <v>509</v>
      </c>
      <c r="D232" s="242">
        <v>2017.39</v>
      </c>
      <c r="E232" s="242">
        <v>4141.04</v>
      </c>
      <c r="F232" s="52">
        <f t="shared" si="52"/>
        <v>205.26720168138039</v>
      </c>
    </row>
    <row r="233" spans="1:6" ht="12.75" customHeight="1" x14ac:dyDescent="0.2">
      <c r="A233" s="53">
        <v>3632</v>
      </c>
      <c r="B233" s="85" t="s">
        <v>510</v>
      </c>
      <c r="C233" s="50" t="s">
        <v>511</v>
      </c>
      <c r="D233" s="242">
        <v>35246.65</v>
      </c>
      <c r="E233" s="242">
        <v>45420.61</v>
      </c>
      <c r="F233" s="52">
        <f t="shared" si="52"/>
        <v>128.86504107482554</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48182.28</v>
      </c>
      <c r="E236" s="51">
        <f t="shared" si="56"/>
        <v>147584.51999999999</v>
      </c>
      <c r="F236" s="52">
        <f t="shared" ref="F236:F239" si="57">IF(D236&lt;&gt;0,IF(E236/D236&gt;=100,"&gt;&gt;100",E236/D236*100),"-")</f>
        <v>306.30455843932663</v>
      </c>
    </row>
    <row r="237" spans="1:6" ht="12.75" customHeight="1" x14ac:dyDescent="0.2">
      <c r="A237" s="53" t="s">
        <v>518</v>
      </c>
      <c r="B237" s="85" t="s">
        <v>519</v>
      </c>
      <c r="C237" s="50" t="s">
        <v>518</v>
      </c>
      <c r="D237" s="242">
        <v>19279.03</v>
      </c>
      <c r="E237" s="242">
        <v>27659.13</v>
      </c>
      <c r="F237" s="52">
        <f t="shared" si="57"/>
        <v>143.46743586165903</v>
      </c>
    </row>
    <row r="238" spans="1:6" ht="12.75" customHeight="1" x14ac:dyDescent="0.2">
      <c r="A238" s="53" t="s">
        <v>520</v>
      </c>
      <c r="B238" s="85" t="s">
        <v>521</v>
      </c>
      <c r="C238" s="50" t="s">
        <v>520</v>
      </c>
      <c r="D238" s="242">
        <v>28903.25</v>
      </c>
      <c r="E238" s="242">
        <v>119925.39</v>
      </c>
      <c r="F238" s="52">
        <f t="shared" si="57"/>
        <v>414.9200868414452</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729533.29</v>
      </c>
      <c r="E240" s="51">
        <f t="shared" si="58"/>
        <v>828687.58000000007</v>
      </c>
      <c r="F240" s="52">
        <f t="shared" ref="F240:F243" si="59">IF(D240&lt;&gt;0,IF(E240/D240&gt;=100,"&gt;&gt;100",E240/D240*100),"-")</f>
        <v>113.59146886909026</v>
      </c>
    </row>
    <row r="241" spans="1:6" ht="24" x14ac:dyDescent="0.2">
      <c r="A241" s="53">
        <v>3672</v>
      </c>
      <c r="B241" s="85" t="s">
        <v>526</v>
      </c>
      <c r="C241" s="50" t="s">
        <v>527</v>
      </c>
      <c r="D241" s="242">
        <v>697980.93</v>
      </c>
      <c r="E241" s="242">
        <v>783990.05</v>
      </c>
      <c r="F241" s="52">
        <f t="shared" si="59"/>
        <v>112.32256015934419</v>
      </c>
    </row>
    <row r="242" spans="1:6" ht="24" x14ac:dyDescent="0.2">
      <c r="A242" s="53">
        <v>3673</v>
      </c>
      <c r="B242" s="85" t="s">
        <v>528</v>
      </c>
      <c r="C242" s="50" t="s">
        <v>529</v>
      </c>
      <c r="D242" s="242">
        <v>31552.36</v>
      </c>
      <c r="E242" s="242">
        <v>44697.53</v>
      </c>
      <c r="F242" s="52">
        <f t="shared" si="59"/>
        <v>141.66144782830824</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192720.50999999998</v>
      </c>
      <c r="E252" s="51">
        <f t="shared" si="63"/>
        <v>261277.05</v>
      </c>
      <c r="F252" s="52">
        <f t="shared" ref="F252:F258" si="64">IF(D252&lt;&gt;0,IF(E252/D252&gt;=100,"&gt;&gt;100",E252/D252*100),"-")</f>
        <v>135.57303786711651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192720.50999999998</v>
      </c>
      <c r="E259" s="51">
        <f t="shared" si="66"/>
        <v>261277.05</v>
      </c>
      <c r="F259" s="52">
        <f t="shared" ref="F259:F262" si="67">IF(D259&lt;&gt;0,IF(E259/D259&gt;=100,"&gt;&gt;100",E259/D259*100),"-")</f>
        <v>135.57303786711651</v>
      </c>
    </row>
    <row r="260" spans="1:6" ht="12.75" customHeight="1" x14ac:dyDescent="0.2">
      <c r="A260" s="53">
        <v>3721</v>
      </c>
      <c r="B260" s="85" t="s">
        <v>560</v>
      </c>
      <c r="C260" s="50" t="s">
        <v>561</v>
      </c>
      <c r="D260" s="242">
        <v>131978.01999999999</v>
      </c>
      <c r="E260" s="242">
        <v>188567.66</v>
      </c>
      <c r="F260" s="52">
        <f t="shared" si="67"/>
        <v>142.87807924380135</v>
      </c>
    </row>
    <row r="261" spans="1:6" ht="12.75" customHeight="1" x14ac:dyDescent="0.2">
      <c r="A261" s="53">
        <v>3722</v>
      </c>
      <c r="B261" s="85" t="s">
        <v>562</v>
      </c>
      <c r="C261" s="50" t="s">
        <v>563</v>
      </c>
      <c r="D261" s="242">
        <v>60742.49</v>
      </c>
      <c r="E261" s="242">
        <v>72709.39</v>
      </c>
      <c r="F261" s="52">
        <f t="shared" si="67"/>
        <v>119.70103629271702</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1001722.6300000001</v>
      </c>
      <c r="E263" s="51">
        <f t="shared" si="68"/>
        <v>1495274.7399999998</v>
      </c>
      <c r="F263" s="52">
        <f t="shared" ref="F263:F267" si="69">IF(D263&lt;&gt;0,IF(E263/D263&gt;=100,"&gt;&gt;100",E263/D263*100),"-")</f>
        <v>149.27033644033773</v>
      </c>
    </row>
    <row r="264" spans="1:6" ht="12.75" customHeight="1" x14ac:dyDescent="0.2">
      <c r="A264" s="53">
        <v>381</v>
      </c>
      <c r="B264" s="85" t="s">
        <v>568</v>
      </c>
      <c r="C264" s="50" t="s">
        <v>569</v>
      </c>
      <c r="D264" s="51">
        <f t="shared" ref="D264:E264" si="70">SUM(D265:D267)</f>
        <v>435014.08</v>
      </c>
      <c r="E264" s="51">
        <f t="shared" si="70"/>
        <v>720206.37</v>
      </c>
      <c r="F264" s="52">
        <f t="shared" si="69"/>
        <v>165.55932396487029</v>
      </c>
    </row>
    <row r="265" spans="1:6" ht="12.75" customHeight="1" x14ac:dyDescent="0.2">
      <c r="A265" s="53">
        <v>3811</v>
      </c>
      <c r="B265" s="85" t="s">
        <v>570</v>
      </c>
      <c r="C265" s="50" t="s">
        <v>571</v>
      </c>
      <c r="D265" s="242">
        <v>435014.08</v>
      </c>
      <c r="E265" s="242">
        <v>720206.37</v>
      </c>
      <c r="F265" s="52">
        <f t="shared" si="69"/>
        <v>165.55932396487029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147578.76</v>
      </c>
      <c r="E268" s="51">
        <f t="shared" si="71"/>
        <v>294456.3</v>
      </c>
      <c r="F268" s="52">
        <f t="shared" ref="F268:F272" si="72">IF(D268&lt;&gt;0,IF(E268/D268&gt;=100,"&gt;&gt;100",E268/D268*100),"-")</f>
        <v>199.52485032398971</v>
      </c>
    </row>
    <row r="269" spans="1:6" ht="12.75" customHeight="1" x14ac:dyDescent="0.2">
      <c r="A269" s="53">
        <v>3821</v>
      </c>
      <c r="B269" s="85" t="s">
        <v>578</v>
      </c>
      <c r="C269" s="50" t="s">
        <v>579</v>
      </c>
      <c r="D269" s="242">
        <v>147578.76</v>
      </c>
      <c r="E269" s="242">
        <v>294456.3</v>
      </c>
      <c r="F269" s="52">
        <f t="shared" si="72"/>
        <v>199.52485032398971</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4389.28</v>
      </c>
      <c r="E273" s="51">
        <f t="shared" si="73"/>
        <v>1690</v>
      </c>
      <c r="F273" s="52">
        <f t="shared" ref="F273:F284" si="74">IF(D273&lt;&gt;0,IF(E273/D273&gt;=100,"&gt;&gt;100",E273/D273*100),"-")</f>
        <v>38.502897969598656</v>
      </c>
    </row>
    <row r="274" spans="1:6" ht="12.75" customHeight="1" x14ac:dyDescent="0.2">
      <c r="A274" s="53">
        <v>3831</v>
      </c>
      <c r="B274" s="85" t="s">
        <v>588</v>
      </c>
      <c r="C274" s="50" t="s">
        <v>589</v>
      </c>
      <c r="D274" s="242">
        <v>4389.28</v>
      </c>
      <c r="E274" s="242">
        <v>1690</v>
      </c>
      <c r="F274" s="52">
        <f t="shared" si="74"/>
        <v>38.502897969598656</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414740.51</v>
      </c>
      <c r="E279" s="51">
        <f t="shared" si="75"/>
        <v>478922.06999999995</v>
      </c>
      <c r="F279" s="52">
        <f t="shared" si="74"/>
        <v>115.47511237809876</v>
      </c>
    </row>
    <row r="280" spans="1:6" ht="24" x14ac:dyDescent="0.2">
      <c r="A280" s="53">
        <v>3861</v>
      </c>
      <c r="B280" s="85" t="s">
        <v>599</v>
      </c>
      <c r="C280" s="50" t="s">
        <v>600</v>
      </c>
      <c r="D280" s="242">
        <v>414740.51</v>
      </c>
      <c r="E280" s="242">
        <v>472042.41</v>
      </c>
      <c r="F280" s="52">
        <f t="shared" si="74"/>
        <v>113.81632577922036</v>
      </c>
    </row>
    <row r="281" spans="1:6" ht="24" x14ac:dyDescent="0.2">
      <c r="A281" s="53">
        <v>3862</v>
      </c>
      <c r="B281" s="85" t="s">
        <v>601</v>
      </c>
      <c r="C281" s="50" t="s">
        <v>602</v>
      </c>
      <c r="D281" s="242">
        <v>0</v>
      </c>
      <c r="E281" s="242">
        <v>6879.66</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4265357.8199999994</v>
      </c>
      <c r="E289" s="51">
        <f t="shared" si="79"/>
        <v>5673516.0199999996</v>
      </c>
      <c r="F289" s="52">
        <f t="shared" si="76"/>
        <v>133.01383516752648</v>
      </c>
    </row>
    <row r="290" spans="1:6" ht="12.75" customHeight="1" x14ac:dyDescent="0.2">
      <c r="A290" s="53" t="s">
        <v>609</v>
      </c>
      <c r="B290" s="85" t="s">
        <v>620</v>
      </c>
      <c r="C290" s="50" t="s">
        <v>621</v>
      </c>
      <c r="D290" s="51">
        <f>IF(D6&gt;=D289,D6-D289,0)</f>
        <v>1829556.2000000011</v>
      </c>
      <c r="E290" s="51">
        <f>IF(E6&gt;=E289,E6-E289,0)</f>
        <v>2515126.34</v>
      </c>
      <c r="F290" s="52">
        <f t="shared" si="76"/>
        <v>137.47193663687392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1235919.6100000001</v>
      </c>
      <c r="E292" s="242">
        <v>2030094.72</v>
      </c>
      <c r="F292" s="52">
        <f t="shared" si="76"/>
        <v>164.25782903468939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358403.51</v>
      </c>
      <c r="E294" s="242">
        <v>626295.68999999994</v>
      </c>
      <c r="F294" s="52">
        <f t="shared" si="76"/>
        <v>174.7459699822694</v>
      </c>
    </row>
    <row r="295" spans="1:6" ht="24" x14ac:dyDescent="0.2">
      <c r="A295" s="53">
        <v>9661</v>
      </c>
      <c r="B295" s="85" t="s">
        <v>630</v>
      </c>
      <c r="C295" s="50" t="s">
        <v>631</v>
      </c>
      <c r="D295" s="242">
        <v>3325.42</v>
      </c>
      <c r="E295" s="242">
        <v>3323.68</v>
      </c>
      <c r="F295" s="52">
        <f t="shared" si="76"/>
        <v>99.947675782307186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2120.62</v>
      </c>
      <c r="E298" s="51">
        <f t="shared" si="80"/>
        <v>167747.37</v>
      </c>
      <c r="F298" s="52">
        <f t="shared" ref="F298:F418" si="81">IF(D298&lt;&gt;0,IF(E298/D298&gt;=100,"&gt;&gt;100",E298/D298*100),"-")</f>
        <v>7910.298403297149</v>
      </c>
    </row>
    <row r="299" spans="1:6" ht="12.75" customHeight="1" x14ac:dyDescent="0.2">
      <c r="A299" s="53">
        <v>71</v>
      </c>
      <c r="B299" s="85" t="s">
        <v>637</v>
      </c>
      <c r="C299" s="50" t="s">
        <v>638</v>
      </c>
      <c r="D299" s="51">
        <f t="shared" ref="D299:E299" si="82">D300+D304</f>
        <v>335.2</v>
      </c>
      <c r="E299" s="51">
        <f t="shared" si="82"/>
        <v>102289.93</v>
      </c>
      <c r="F299" s="52" t="str">
        <f t="shared" si="81"/>
        <v>&gt;&gt;100</v>
      </c>
    </row>
    <row r="300" spans="1:6" ht="24" x14ac:dyDescent="0.2">
      <c r="A300" s="53">
        <v>711</v>
      </c>
      <c r="B300" s="85" t="s">
        <v>639</v>
      </c>
      <c r="C300" s="50" t="s">
        <v>640</v>
      </c>
      <c r="D300" s="51">
        <f t="shared" ref="D300:E300" si="83">SUM(D301:D303)</f>
        <v>335.2</v>
      </c>
      <c r="E300" s="51">
        <f t="shared" si="83"/>
        <v>102289.93</v>
      </c>
      <c r="F300" s="52" t="str">
        <f t="shared" si="81"/>
        <v>&gt;&gt;100</v>
      </c>
    </row>
    <row r="301" spans="1:6" ht="12.75" customHeight="1" x14ac:dyDescent="0.2">
      <c r="A301" s="53">
        <v>7111</v>
      </c>
      <c r="B301" s="85" t="s">
        <v>641</v>
      </c>
      <c r="C301" s="50" t="s">
        <v>642</v>
      </c>
      <c r="D301" s="242">
        <v>335.2</v>
      </c>
      <c r="E301" s="242">
        <v>102289.93</v>
      </c>
      <c r="F301" s="52" t="str">
        <f t="shared" si="81"/>
        <v>&gt;&gt;100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1785.42</v>
      </c>
      <c r="E311" s="51">
        <f t="shared" si="85"/>
        <v>65457.440000000002</v>
      </c>
      <c r="F311" s="52">
        <f t="shared" si="81"/>
        <v>3666.2208331933102</v>
      </c>
    </row>
    <row r="312" spans="1:6" ht="12.75" customHeight="1" x14ac:dyDescent="0.2">
      <c r="A312" s="53">
        <v>721</v>
      </c>
      <c r="B312" s="85" t="s">
        <v>663</v>
      </c>
      <c r="C312" s="50" t="s">
        <v>664</v>
      </c>
      <c r="D312" s="51">
        <f t="shared" ref="D312:E312" si="86">SUM(D313:D316)</f>
        <v>1785.42</v>
      </c>
      <c r="E312" s="51">
        <f t="shared" si="86"/>
        <v>65457.440000000002</v>
      </c>
      <c r="F312" s="52">
        <f t="shared" si="81"/>
        <v>3666.2208331933102</v>
      </c>
    </row>
    <row r="313" spans="1:6" ht="12.75" customHeight="1" x14ac:dyDescent="0.2">
      <c r="A313" s="53">
        <v>7211</v>
      </c>
      <c r="B313" s="85" t="s">
        <v>665</v>
      </c>
      <c r="C313" s="50" t="s">
        <v>666</v>
      </c>
      <c r="D313" s="242">
        <v>1785.42</v>
      </c>
      <c r="E313" s="242">
        <v>65457.440000000002</v>
      </c>
      <c r="F313" s="52">
        <f t="shared" si="81"/>
        <v>3666.2208331933102</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1656649.4</v>
      </c>
      <c r="E350" s="51">
        <f t="shared" si="95"/>
        <v>2190069.9299999997</v>
      </c>
      <c r="F350" s="52">
        <f t="shared" si="81"/>
        <v>132.19875792669228</v>
      </c>
    </row>
    <row r="351" spans="1:6" ht="12.75" customHeight="1" x14ac:dyDescent="0.2">
      <c r="A351" s="53">
        <v>41</v>
      </c>
      <c r="B351" s="85" t="s">
        <v>741</v>
      </c>
      <c r="C351" s="50" t="s">
        <v>742</v>
      </c>
      <c r="D351" s="51">
        <f t="shared" ref="D351:E351" si="96">D352+D356</f>
        <v>260590.54</v>
      </c>
      <c r="E351" s="51">
        <f t="shared" si="96"/>
        <v>416273.04</v>
      </c>
      <c r="F351" s="52">
        <f t="shared" si="81"/>
        <v>159.7421917157852</v>
      </c>
    </row>
    <row r="352" spans="1:6" ht="12.75" customHeight="1" x14ac:dyDescent="0.2">
      <c r="A352" s="53">
        <v>411</v>
      </c>
      <c r="B352" s="85" t="s">
        <v>743</v>
      </c>
      <c r="C352" s="50" t="s">
        <v>744</v>
      </c>
      <c r="D352" s="51">
        <f t="shared" ref="D352:E352" si="97">SUM(D353:D355)</f>
        <v>33807.81</v>
      </c>
      <c r="E352" s="51">
        <f t="shared" si="97"/>
        <v>109479.67</v>
      </c>
      <c r="F352" s="52">
        <f t="shared" si="81"/>
        <v>323.82952341485588</v>
      </c>
    </row>
    <row r="353" spans="1:6" ht="12.75" customHeight="1" x14ac:dyDescent="0.2">
      <c r="A353" s="53">
        <v>4111</v>
      </c>
      <c r="B353" s="85" t="s">
        <v>641</v>
      </c>
      <c r="C353" s="50" t="s">
        <v>745</v>
      </c>
      <c r="D353" s="242">
        <v>33807.81</v>
      </c>
      <c r="E353" s="242">
        <v>109479.67</v>
      </c>
      <c r="F353" s="52">
        <f t="shared" si="81"/>
        <v>323.82952341485588</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226782.73</v>
      </c>
      <c r="E356" s="51">
        <f t="shared" si="98"/>
        <v>306793.37</v>
      </c>
      <c r="F356" s="52">
        <f t="shared" si="81"/>
        <v>135.28074646601175</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527.57000000000005</v>
      </c>
      <c r="E359" s="242">
        <v>4038</v>
      </c>
      <c r="F359" s="52">
        <f t="shared" si="81"/>
        <v>765.39606118619326</v>
      </c>
    </row>
    <row r="360" spans="1:6" ht="12.75" customHeight="1" x14ac:dyDescent="0.2">
      <c r="A360" s="53">
        <v>4124</v>
      </c>
      <c r="B360" s="85" t="s">
        <v>655</v>
      </c>
      <c r="C360" s="50" t="s">
        <v>754</v>
      </c>
      <c r="D360" s="242">
        <v>226255.16</v>
      </c>
      <c r="E360" s="242">
        <v>302755.37</v>
      </c>
      <c r="F360" s="52">
        <f t="shared" si="81"/>
        <v>133.81147638798603</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866246.53999999992</v>
      </c>
      <c r="E363" s="51">
        <f t="shared" si="99"/>
        <v>861758.12</v>
      </c>
      <c r="F363" s="52">
        <f t="shared" si="81"/>
        <v>99.481854207463854</v>
      </c>
    </row>
    <row r="364" spans="1:6" ht="12.75" customHeight="1" x14ac:dyDescent="0.2">
      <c r="A364" s="53">
        <v>421</v>
      </c>
      <c r="B364" s="85" t="s">
        <v>759</v>
      </c>
      <c r="C364" s="50" t="s">
        <v>760</v>
      </c>
      <c r="D364" s="51">
        <f t="shared" ref="D364:E364" si="100">SUM(D365:D368)</f>
        <v>601996.6</v>
      </c>
      <c r="E364" s="51">
        <f t="shared" si="100"/>
        <v>613040.67999999993</v>
      </c>
      <c r="F364" s="52">
        <f t="shared" si="81"/>
        <v>101.83457514544101</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14999.69</v>
      </c>
      <c r="E366" s="242">
        <v>34363.75</v>
      </c>
      <c r="F366" s="52">
        <f t="shared" si="81"/>
        <v>229.0964013256274</v>
      </c>
    </row>
    <row r="367" spans="1:6" ht="12.75" customHeight="1" x14ac:dyDescent="0.2">
      <c r="A367" s="53">
        <v>4213</v>
      </c>
      <c r="B367" s="85" t="s">
        <v>669</v>
      </c>
      <c r="C367" s="50" t="s">
        <v>763</v>
      </c>
      <c r="D367" s="242">
        <v>429708.51</v>
      </c>
      <c r="E367" s="242">
        <v>274969.33</v>
      </c>
      <c r="F367" s="52">
        <f t="shared" si="81"/>
        <v>63.989733412540517</v>
      </c>
    </row>
    <row r="368" spans="1:6" ht="12.75" customHeight="1" x14ac:dyDescent="0.2">
      <c r="A368" s="53">
        <v>4214</v>
      </c>
      <c r="B368" s="85" t="s">
        <v>671</v>
      </c>
      <c r="C368" s="50" t="s">
        <v>764</v>
      </c>
      <c r="D368" s="242">
        <v>157288.4</v>
      </c>
      <c r="E368" s="242">
        <v>303707.59999999998</v>
      </c>
      <c r="F368" s="52">
        <f t="shared" si="81"/>
        <v>193.08963661655915</v>
      </c>
    </row>
    <row r="369" spans="1:6" ht="12.75" customHeight="1" x14ac:dyDescent="0.2">
      <c r="A369" s="53">
        <v>422</v>
      </c>
      <c r="B369" s="85" t="s">
        <v>765</v>
      </c>
      <c r="C369" s="50" t="s">
        <v>766</v>
      </c>
      <c r="D369" s="51">
        <f t="shared" ref="D369:E369" si="101">SUM(D370:D377)</f>
        <v>189022.94999999998</v>
      </c>
      <c r="E369" s="51">
        <f t="shared" si="101"/>
        <v>205420.86</v>
      </c>
      <c r="F369" s="52">
        <f t="shared" si="81"/>
        <v>108.67508945342352</v>
      </c>
    </row>
    <row r="370" spans="1:6" ht="12.75" customHeight="1" x14ac:dyDescent="0.2">
      <c r="A370" s="53">
        <v>4221</v>
      </c>
      <c r="B370" s="85" t="s">
        <v>675</v>
      </c>
      <c r="C370" s="50" t="s">
        <v>767</v>
      </c>
      <c r="D370" s="242">
        <v>34894.97</v>
      </c>
      <c r="E370" s="242">
        <v>25573.69</v>
      </c>
      <c r="F370" s="52">
        <f t="shared" si="81"/>
        <v>73.28761136633733</v>
      </c>
    </row>
    <row r="371" spans="1:6" ht="12.75" customHeight="1" x14ac:dyDescent="0.2">
      <c r="A371" s="53">
        <v>4222</v>
      </c>
      <c r="B371" s="85" t="s">
        <v>768</v>
      </c>
      <c r="C371" s="50" t="s">
        <v>769</v>
      </c>
      <c r="D371" s="242">
        <v>3680.67</v>
      </c>
      <c r="E371" s="242">
        <v>3312.36</v>
      </c>
      <c r="F371" s="52">
        <f t="shared" si="81"/>
        <v>89.993397941135726</v>
      </c>
    </row>
    <row r="372" spans="1:6" ht="12.75" customHeight="1" x14ac:dyDescent="0.2">
      <c r="A372" s="53">
        <v>4223</v>
      </c>
      <c r="B372" s="85" t="s">
        <v>679</v>
      </c>
      <c r="C372" s="50" t="s">
        <v>770</v>
      </c>
      <c r="D372" s="242">
        <v>4449.53</v>
      </c>
      <c r="E372" s="242">
        <v>5902.23</v>
      </c>
      <c r="F372" s="52">
        <f t="shared" si="81"/>
        <v>132.64839207736549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1592.67</v>
      </c>
      <c r="E374" s="242">
        <v>0</v>
      </c>
      <c r="F374" s="52">
        <f t="shared" si="81"/>
        <v>0</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144405.10999999999</v>
      </c>
      <c r="E376" s="242">
        <v>170632.58</v>
      </c>
      <c r="F376" s="52">
        <f t="shared" si="81"/>
        <v>118.16242513855639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11052.18</v>
      </c>
      <c r="F378" s="52" t="str">
        <f t="shared" si="81"/>
        <v>-</v>
      </c>
    </row>
    <row r="379" spans="1:6" ht="12.75" customHeight="1" x14ac:dyDescent="0.2">
      <c r="A379" s="53">
        <v>4231</v>
      </c>
      <c r="B379" s="85" t="s">
        <v>693</v>
      </c>
      <c r="C379" s="50" t="s">
        <v>778</v>
      </c>
      <c r="D379" s="242">
        <v>0</v>
      </c>
      <c r="E379" s="242">
        <v>11052.18</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75226.990000000005</v>
      </c>
      <c r="E391" s="51">
        <f t="shared" si="105"/>
        <v>32244.400000000001</v>
      </c>
      <c r="F391" s="52">
        <f t="shared" si="81"/>
        <v>42.862807617319262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29616.799999999999</v>
      </c>
      <c r="E393" s="242">
        <v>4479.3999999999996</v>
      </c>
      <c r="F393" s="52">
        <f t="shared" si="81"/>
        <v>15.124523918856864</v>
      </c>
    </row>
    <row r="394" spans="1:6" ht="12.75" customHeight="1" x14ac:dyDescent="0.2">
      <c r="A394" s="53">
        <v>4263</v>
      </c>
      <c r="B394" s="85" t="s">
        <v>723</v>
      </c>
      <c r="C394" s="50" t="s">
        <v>798</v>
      </c>
      <c r="D394" s="242">
        <v>0</v>
      </c>
      <c r="E394" s="242">
        <v>9140</v>
      </c>
      <c r="F394" s="52" t="str">
        <f t="shared" si="81"/>
        <v>-</v>
      </c>
    </row>
    <row r="395" spans="1:6" ht="12.75" customHeight="1" x14ac:dyDescent="0.2">
      <c r="A395" s="53">
        <v>4264</v>
      </c>
      <c r="B395" s="85" t="s">
        <v>725</v>
      </c>
      <c r="C395" s="50" t="s">
        <v>799</v>
      </c>
      <c r="D395" s="242">
        <v>45610.19</v>
      </c>
      <c r="E395" s="242">
        <v>18625</v>
      </c>
      <c r="F395" s="52">
        <f t="shared" si="81"/>
        <v>40.835173017257766</v>
      </c>
    </row>
    <row r="396" spans="1:6" ht="24" x14ac:dyDescent="0.2">
      <c r="A396" s="53">
        <v>43</v>
      </c>
      <c r="B396" s="85" t="s">
        <v>800</v>
      </c>
      <c r="C396" s="50" t="s">
        <v>801</v>
      </c>
      <c r="D396" s="51">
        <f t="shared" ref="D396:E396" si="106">D397</f>
        <v>0</v>
      </c>
      <c r="E396" s="51">
        <f t="shared" si="106"/>
        <v>16959.169999999998</v>
      </c>
      <c r="F396" s="52" t="str">
        <f t="shared" si="81"/>
        <v>-</v>
      </c>
    </row>
    <row r="397" spans="1:6" ht="12.75" customHeight="1" x14ac:dyDescent="0.2">
      <c r="A397" s="53">
        <v>431</v>
      </c>
      <c r="B397" s="85" t="s">
        <v>802</v>
      </c>
      <c r="C397" s="50" t="s">
        <v>803</v>
      </c>
      <c r="D397" s="51">
        <f t="shared" ref="D397:E397" si="107">SUM(D398:D399)</f>
        <v>0</v>
      </c>
      <c r="E397" s="51">
        <f t="shared" si="107"/>
        <v>16959.169999999998</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16959.169999999998</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529812.31999999995</v>
      </c>
      <c r="E402" s="51">
        <f t="shared" si="109"/>
        <v>895079.6</v>
      </c>
      <c r="F402" s="52">
        <f t="shared" si="81"/>
        <v>168.94276826178751</v>
      </c>
    </row>
    <row r="403" spans="1:6" ht="12.75" customHeight="1" x14ac:dyDescent="0.2">
      <c r="A403" s="53">
        <v>451</v>
      </c>
      <c r="B403" s="85" t="s">
        <v>812</v>
      </c>
      <c r="C403" s="50" t="s">
        <v>813</v>
      </c>
      <c r="D403" s="242">
        <v>529812.31999999995</v>
      </c>
      <c r="E403" s="242">
        <v>895079.6</v>
      </c>
      <c r="F403" s="52">
        <f t="shared" si="81"/>
        <v>168.94276826178751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1654528.7799999998</v>
      </c>
      <c r="E408" s="51">
        <f t="shared" si="111"/>
        <v>2022322.5599999996</v>
      </c>
      <c r="F408" s="52">
        <f t="shared" si="81"/>
        <v>122.22951842517963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933754.45</v>
      </c>
      <c r="E410" s="242">
        <v>1142171.3</v>
      </c>
      <c r="F410" s="52">
        <f t="shared" si="81"/>
        <v>122.32030594338801</v>
      </c>
    </row>
    <row r="411" spans="1:6" ht="12.75" customHeight="1" x14ac:dyDescent="0.2">
      <c r="A411" s="53">
        <v>97</v>
      </c>
      <c r="B411" s="85" t="s">
        <v>828</v>
      </c>
      <c r="C411" s="50" t="s">
        <v>829</v>
      </c>
      <c r="D411" s="242">
        <v>7206.19</v>
      </c>
      <c r="E411" s="242">
        <v>3885.54</v>
      </c>
      <c r="F411" s="52">
        <f t="shared" si="81"/>
        <v>53.919477560264163</v>
      </c>
    </row>
    <row r="412" spans="1:6" ht="12.75" customHeight="1" x14ac:dyDescent="0.2">
      <c r="A412" s="53" t="s">
        <v>609</v>
      </c>
      <c r="B412" s="85" t="s">
        <v>830</v>
      </c>
      <c r="C412" s="50" t="s">
        <v>831</v>
      </c>
      <c r="D412" s="51">
        <f>D6+D298</f>
        <v>6097034.6400000006</v>
      </c>
      <c r="E412" s="51">
        <f>E6+E298</f>
        <v>8356389.7299999995</v>
      </c>
      <c r="F412" s="52">
        <f t="shared" si="81"/>
        <v>137.05662216805118</v>
      </c>
    </row>
    <row r="413" spans="1:6" ht="12.75" customHeight="1" x14ac:dyDescent="0.2">
      <c r="A413" s="53" t="s">
        <v>609</v>
      </c>
      <c r="B413" s="85" t="s">
        <v>832</v>
      </c>
      <c r="C413" s="50" t="s">
        <v>833</v>
      </c>
      <c r="D413" s="51">
        <f t="shared" ref="D413:E413" si="112">D289+D350</f>
        <v>5922007.2199999988</v>
      </c>
      <c r="E413" s="51">
        <f t="shared" si="112"/>
        <v>7863585.9499999993</v>
      </c>
      <c r="F413" s="52">
        <f t="shared" si="81"/>
        <v>132.78582173022073</v>
      </c>
    </row>
    <row r="414" spans="1:6" ht="12.75" customHeight="1" x14ac:dyDescent="0.2">
      <c r="A414" s="53" t="s">
        <v>609</v>
      </c>
      <c r="B414" s="85" t="s">
        <v>834</v>
      </c>
      <c r="C414" s="50" t="s">
        <v>835</v>
      </c>
      <c r="D414" s="51">
        <f t="shared" ref="D414:E414" si="113">IF(D412&gt;=D413,D412-D413,0)</f>
        <v>175027.42000000179</v>
      </c>
      <c r="E414" s="51">
        <f t="shared" si="113"/>
        <v>492803.78000000026</v>
      </c>
      <c r="F414" s="52">
        <f t="shared" si="81"/>
        <v>281.55804387677955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302165.16000000015</v>
      </c>
      <c r="E416" s="51">
        <f t="shared" si="115"/>
        <v>887923.41999999993</v>
      </c>
      <c r="F416" s="52">
        <f t="shared" si="81"/>
        <v>293.8536726073911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365609.7</v>
      </c>
      <c r="E418" s="62">
        <f t="shared" si="117"/>
        <v>630181.23</v>
      </c>
      <c r="F418" s="57">
        <f t="shared" si="81"/>
        <v>172.36447227740402</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67787.64</v>
      </c>
      <c r="E528" s="51">
        <f t="shared" si="148"/>
        <v>67787.64</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67787.64</v>
      </c>
      <c r="E593" s="51">
        <f t="shared" si="167"/>
        <v>67787.64</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67787.64</v>
      </c>
      <c r="E605" s="51">
        <f t="shared" si="171"/>
        <v>67787.64</v>
      </c>
      <c r="F605" s="52">
        <f t="shared" si="119"/>
        <v>100</v>
      </c>
    </row>
    <row r="606" spans="1:6" ht="24" x14ac:dyDescent="0.2">
      <c r="A606" s="53">
        <v>5443</v>
      </c>
      <c r="B606" s="85" t="s">
        <v>1210</v>
      </c>
      <c r="C606" s="50" t="s">
        <v>1211</v>
      </c>
      <c r="D606" s="242">
        <v>67787.64</v>
      </c>
      <c r="E606" s="242">
        <v>67787.64</v>
      </c>
      <c r="F606" s="52">
        <f t="shared" si="119"/>
        <v>100</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67787.64</v>
      </c>
      <c r="E636" s="51">
        <f t="shared" si="179"/>
        <v>67787.64</v>
      </c>
      <c r="F636" s="52">
        <f t="shared" si="119"/>
        <v>100</v>
      </c>
    </row>
    <row r="637" spans="1:6" ht="12.75" customHeight="1" x14ac:dyDescent="0.2">
      <c r="A637" s="53">
        <v>92213</v>
      </c>
      <c r="B637" s="85" t="s">
        <v>1272</v>
      </c>
      <c r="C637" s="50" t="s">
        <v>1273</v>
      </c>
      <c r="D637" s="242">
        <v>677876.44</v>
      </c>
      <c r="E637" s="242">
        <v>199357.96</v>
      </c>
      <c r="F637" s="52">
        <f t="shared" si="119"/>
        <v>29.409188494587603</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6097034.6400000006</v>
      </c>
      <c r="E639" s="51">
        <f t="shared" si="180"/>
        <v>8356389.7299999995</v>
      </c>
      <c r="F639" s="52">
        <f t="shared" si="119"/>
        <v>137.05662216805118</v>
      </c>
    </row>
    <row r="640" spans="1:6" ht="12.75" customHeight="1" x14ac:dyDescent="0.2">
      <c r="A640" s="53" t="s">
        <v>609</v>
      </c>
      <c r="B640" s="85" t="s">
        <v>1278</v>
      </c>
      <c r="C640" s="50" t="s">
        <v>1279</v>
      </c>
      <c r="D640" s="51">
        <f t="shared" ref="D640:E640" si="181">D413+D528</f>
        <v>5989794.8599999985</v>
      </c>
      <c r="E640" s="51">
        <f t="shared" si="181"/>
        <v>7931373.5899999989</v>
      </c>
      <c r="F640" s="52">
        <f t="shared" si="119"/>
        <v>132.41477839192643</v>
      </c>
    </row>
    <row r="641" spans="1:6" ht="12.75" customHeight="1" x14ac:dyDescent="0.2">
      <c r="A641" s="53" t="s">
        <v>609</v>
      </c>
      <c r="B641" s="85" t="s">
        <v>1280</v>
      </c>
      <c r="C641" s="50" t="s">
        <v>1281</v>
      </c>
      <c r="D641" s="51">
        <f t="shared" ref="D641:E641" si="182">IF(D639&gt;=D640,D639-D640,0)</f>
        <v>107239.78000000212</v>
      </c>
      <c r="E641" s="51">
        <f t="shared" si="182"/>
        <v>425016.1400000006</v>
      </c>
      <c r="F641" s="52">
        <f t="shared" si="119"/>
        <v>396.32321140531263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980041.60000000009</v>
      </c>
      <c r="E643" s="51">
        <f t="shared" si="184"/>
        <v>1087281.3799999999</v>
      </c>
      <c r="F643" s="52">
        <f t="shared" si="119"/>
        <v>110.94237020142816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1087281.3800000022</v>
      </c>
      <c r="E645" s="51">
        <f t="shared" si="186"/>
        <v>1512297.5200000005</v>
      </c>
      <c r="F645" s="52">
        <f t="shared" si="119"/>
        <v>139.08980212647415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49510.39</v>
      </c>
      <c r="E647" s="243">
        <v>61016.45</v>
      </c>
      <c r="F647" s="57">
        <f t="shared" si="119"/>
        <v>123.23968766959823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1401397.32</v>
      </c>
      <c r="E649" s="242">
        <v>1420755.3</v>
      </c>
      <c r="F649" s="52">
        <f t="shared" ref="F649:F724" si="188">IF(D649&lt;&gt;0,IF(E649/D649&gt;=100,"&gt;&gt;100",E649/D649*100),"-")</f>
        <v>101.38133416724386</v>
      </c>
    </row>
    <row r="650" spans="1:6" ht="12.75" customHeight="1" x14ac:dyDescent="0.2">
      <c r="A650" s="53" t="s">
        <v>1297</v>
      </c>
      <c r="B650" s="85" t="s">
        <v>1298</v>
      </c>
      <c r="C650" s="50" t="s">
        <v>1297</v>
      </c>
      <c r="D650" s="242">
        <v>6538310.3799999999</v>
      </c>
      <c r="E650" s="242">
        <v>8871051</v>
      </c>
      <c r="F650" s="52">
        <f t="shared" si="188"/>
        <v>135.67803429974214</v>
      </c>
    </row>
    <row r="651" spans="1:6" ht="12.75" customHeight="1" x14ac:dyDescent="0.2">
      <c r="A651" s="53" t="s">
        <v>1299</v>
      </c>
      <c r="B651" s="85" t="s">
        <v>1300</v>
      </c>
      <c r="C651" s="50" t="s">
        <v>1299</v>
      </c>
      <c r="D651" s="242">
        <v>6518952.4000000004</v>
      </c>
      <c r="E651" s="242">
        <v>7979569.6299999999</v>
      </c>
      <c r="F651" s="52">
        <f t="shared" si="188"/>
        <v>122.40570478778154</v>
      </c>
    </row>
    <row r="652" spans="1:6" ht="24" x14ac:dyDescent="0.2">
      <c r="A652" s="53">
        <v>11</v>
      </c>
      <c r="B652" s="85" t="s">
        <v>1301</v>
      </c>
      <c r="C652" s="50" t="s">
        <v>1302</v>
      </c>
      <c r="D652" s="51">
        <f t="shared" ref="D652:E652" si="189">+D649+D650-D651</f>
        <v>1420755.2999999998</v>
      </c>
      <c r="E652" s="51">
        <f t="shared" si="189"/>
        <v>2312236.6700000009</v>
      </c>
      <c r="F652" s="52">
        <f t="shared" si="188"/>
        <v>162.74700294976913</v>
      </c>
    </row>
    <row r="653" spans="1:6" ht="24" x14ac:dyDescent="0.2">
      <c r="A653" s="53" t="s">
        <v>609</v>
      </c>
      <c r="B653" s="85" t="s">
        <v>1303</v>
      </c>
      <c r="C653" s="50" t="s">
        <v>1304</v>
      </c>
      <c r="D653" s="262">
        <v>21</v>
      </c>
      <c r="E653" s="262">
        <v>22</v>
      </c>
      <c r="F653" s="52">
        <f t="shared" si="188"/>
        <v>104.76190476190477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21</v>
      </c>
      <c r="E655" s="262">
        <v>23</v>
      </c>
      <c r="F655" s="52">
        <f t="shared" si="188"/>
        <v>109.52380952380953</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800.19</v>
      </c>
      <c r="E660" s="242">
        <v>466.63</v>
      </c>
      <c r="F660" s="52">
        <f t="shared" si="188"/>
        <v>58.314900211199841</v>
      </c>
    </row>
    <row r="661" spans="1:6" ht="12.75" customHeight="1" x14ac:dyDescent="0.2">
      <c r="A661" s="53">
        <v>63311</v>
      </c>
      <c r="B661" s="85" t="s">
        <v>1320</v>
      </c>
      <c r="C661" s="50" t="s">
        <v>1321</v>
      </c>
      <c r="D661" s="242">
        <v>1180293.27</v>
      </c>
      <c r="E661" s="242">
        <v>1502955.05</v>
      </c>
      <c r="F661" s="52">
        <f t="shared" si="188"/>
        <v>127.33742436742016</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85186.94</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38876.959999999999</v>
      </c>
      <c r="E673" s="242">
        <v>36653.49</v>
      </c>
      <c r="F673" s="52">
        <f t="shared" si="188"/>
        <v>94.280751375621961</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118168.82</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1740.27</v>
      </c>
      <c r="E712" s="242">
        <v>3743.95</v>
      </c>
      <c r="F712" s="52">
        <f t="shared" si="188"/>
        <v>215.13615703310407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17639.93</v>
      </c>
      <c r="E716" s="242">
        <v>11252.55</v>
      </c>
      <c r="F716" s="52">
        <f t="shared" si="188"/>
        <v>63.790219122184723</v>
      </c>
    </row>
    <row r="717" spans="1:6" ht="12.75" customHeight="1" x14ac:dyDescent="0.2">
      <c r="A717" s="53">
        <v>31215</v>
      </c>
      <c r="B717" s="85" t="s">
        <v>1414</v>
      </c>
      <c r="C717" s="50" t="s">
        <v>1415</v>
      </c>
      <c r="D717" s="242">
        <v>2224.36</v>
      </c>
      <c r="E717" s="242">
        <v>2098.7399999999998</v>
      </c>
      <c r="F717" s="52">
        <f t="shared" si="188"/>
        <v>94.352532863385406</v>
      </c>
    </row>
    <row r="718" spans="1:6" ht="12.75" customHeight="1" x14ac:dyDescent="0.2">
      <c r="A718" s="53">
        <v>32121</v>
      </c>
      <c r="B718" s="85" t="s">
        <v>1416</v>
      </c>
      <c r="C718" s="50" t="s">
        <v>1417</v>
      </c>
      <c r="D718" s="242">
        <v>32215.54</v>
      </c>
      <c r="E718" s="242">
        <v>37233.22</v>
      </c>
      <c r="F718" s="52">
        <f t="shared" si="188"/>
        <v>115.57534034816737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13091.81</v>
      </c>
      <c r="E721" s="242">
        <v>9064.0400000000009</v>
      </c>
      <c r="F721" s="52">
        <f t="shared" si="188"/>
        <v>69.234429769451282</v>
      </c>
    </row>
    <row r="722" spans="1:6" ht="12.75" customHeight="1" x14ac:dyDescent="0.2">
      <c r="A722" s="53" t="s">
        <v>1424</v>
      </c>
      <c r="B722" s="85" t="s">
        <v>1425</v>
      </c>
      <c r="C722" s="50" t="s">
        <v>1424</v>
      </c>
      <c r="D722" s="242">
        <v>871.91</v>
      </c>
      <c r="E722" s="242">
        <v>2029.37</v>
      </c>
      <c r="F722" s="52">
        <f t="shared" si="188"/>
        <v>232.74993978736336</v>
      </c>
    </row>
    <row r="723" spans="1:6" ht="12.75" customHeight="1" x14ac:dyDescent="0.2">
      <c r="A723" s="53" t="s">
        <v>1426</v>
      </c>
      <c r="B723" s="85" t="s">
        <v>1427</v>
      </c>
      <c r="C723" s="50" t="s">
        <v>1426</v>
      </c>
      <c r="D723" s="242">
        <v>0</v>
      </c>
      <c r="E723" s="242">
        <v>19.91</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51072.19</v>
      </c>
      <c r="E725" s="242">
        <v>56015.86</v>
      </c>
      <c r="F725" s="52">
        <f t="shared" ref="F725:F979" si="190">IF(D725&lt;&gt;0,IF(E725/D725&gt;=100,"&gt;&gt;100",E725/D725*100),"-")</f>
        <v>109.67976897015772</v>
      </c>
    </row>
    <row r="726" spans="1:6" ht="12.75" customHeight="1" x14ac:dyDescent="0.2">
      <c r="A726" s="53" t="s">
        <v>1432</v>
      </c>
      <c r="B726" s="85" t="s">
        <v>1433</v>
      </c>
      <c r="C726" s="50" t="s">
        <v>1432</v>
      </c>
      <c r="D726" s="242">
        <v>367.76</v>
      </c>
      <c r="E726" s="242">
        <v>1609.91</v>
      </c>
      <c r="F726" s="52">
        <f t="shared" si="190"/>
        <v>437.76103980857084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5849.81</v>
      </c>
      <c r="E742" s="242">
        <v>4967.1099999999997</v>
      </c>
      <c r="F742" s="52">
        <f t="shared" si="190"/>
        <v>84.910621028717159</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1518.35</v>
      </c>
      <c r="E759" s="242">
        <v>7631.18</v>
      </c>
      <c r="F759" s="52">
        <f t="shared" si="190"/>
        <v>502.59689794843092</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1858.12</v>
      </c>
      <c r="E762" s="242">
        <v>3981.68</v>
      </c>
      <c r="F762" s="52">
        <f t="shared" si="190"/>
        <v>214.28540675521495</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159.27000000000001</v>
      </c>
      <c r="E766" s="242">
        <v>159.36000000000001</v>
      </c>
      <c r="F766" s="52">
        <f t="shared" si="190"/>
        <v>100.05650781691469</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35246.65</v>
      </c>
      <c r="E769" s="242">
        <v>45420.61</v>
      </c>
      <c r="F769" s="52">
        <f t="shared" si="190"/>
        <v>128.86504107482554</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17957.919999999998</v>
      </c>
      <c r="E816" s="242">
        <v>39584.94</v>
      </c>
      <c r="F816" s="52">
        <f t="shared" si="190"/>
        <v>220.43165355453195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49532.15</v>
      </c>
      <c r="E819" s="242">
        <v>50687.35</v>
      </c>
      <c r="F819" s="52">
        <f t="shared" si="190"/>
        <v>102.33222260693307</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64487.95</v>
      </c>
      <c r="E823" s="242">
        <v>98295.37</v>
      </c>
      <c r="F823" s="52">
        <f t="shared" si="190"/>
        <v>152.42439866672765</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60742.49</v>
      </c>
      <c r="E828" s="242">
        <v>72709.39</v>
      </c>
      <c r="F828" s="52">
        <f t="shared" si="190"/>
        <v>119.70103629271702</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414740.51</v>
      </c>
      <c r="E830" s="242">
        <v>472042.41</v>
      </c>
      <c r="F830" s="52">
        <f t="shared" si="190"/>
        <v>113.81632577922036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6879.66</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67787.64</v>
      </c>
      <c r="E954" s="242">
        <v>67787.64</v>
      </c>
      <c r="F954" s="52">
        <f t="shared" si="190"/>
        <v>100</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59" sqref="E25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27705649.529999997</v>
      </c>
      <c r="E6" s="229">
        <f t="shared" si="0"/>
        <v>30592848.32</v>
      </c>
      <c r="F6" s="230">
        <f t="shared" ref="F6:F260" si="1">IF(D6&gt;0,IF(E6/D6&gt;=100,"&gt;&gt;100",E6/D6*100),"-")</f>
        <v>110.42097492381006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21997066.689999998</v>
      </c>
      <c r="E7" s="104">
        <f t="shared" si="2"/>
        <v>23675467.129999999</v>
      </c>
      <c r="F7" s="93">
        <f t="shared" si="1"/>
        <v>107.63011024903157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8997656.5200000014</v>
      </c>
      <c r="E8" s="104">
        <f>E9+E10-E11</f>
        <v>9313729.0899999999</v>
      </c>
      <c r="F8" s="93">
        <f t="shared" si="1"/>
        <v>103.51283213909568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8554283.3800000008</v>
      </c>
      <c r="E9" s="247">
        <v>8861771.7799999993</v>
      </c>
      <c r="F9" s="93">
        <f t="shared" si="1"/>
        <v>103.59455475509391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471717.26</v>
      </c>
      <c r="E10" s="247">
        <v>480081.58</v>
      </c>
      <c r="F10" s="93">
        <f t="shared" si="1"/>
        <v>101.77316386515092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28344.12</v>
      </c>
      <c r="E11" s="247">
        <v>28124.27</v>
      </c>
      <c r="F11" s="93">
        <f t="shared" si="1"/>
        <v>99.224354116479901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10472330.239999998</v>
      </c>
      <c r="E12" s="104">
        <f t="shared" si="3"/>
        <v>11220649.590000002</v>
      </c>
      <c r="F12" s="93">
        <f t="shared" si="1"/>
        <v>107.1456813607895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9898911.5299999993</v>
      </c>
      <c r="E13" s="104">
        <f t="shared" si="4"/>
        <v>10592251.840000002</v>
      </c>
      <c r="F13" s="93">
        <f t="shared" si="1"/>
        <v>107.00420756260667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162672.73000000001</v>
      </c>
      <c r="E14" s="247">
        <v>162672.73000000001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3777364.72</v>
      </c>
      <c r="E15" s="247">
        <v>4502059.82</v>
      </c>
      <c r="F15" s="93">
        <f t="shared" si="1"/>
        <v>119.18520327579066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8456415.8399999999</v>
      </c>
      <c r="E16" s="247">
        <v>8874874.2100000009</v>
      </c>
      <c r="F16" s="93">
        <f t="shared" si="1"/>
        <v>104.94841287275203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3167930.81</v>
      </c>
      <c r="E17" s="247">
        <v>3228728.17</v>
      </c>
      <c r="F17" s="93">
        <f t="shared" si="1"/>
        <v>101.91915050063862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5665472.5700000003</v>
      </c>
      <c r="E18" s="247">
        <v>6176083.0899999999</v>
      </c>
      <c r="F18" s="93">
        <f t="shared" si="1"/>
        <v>109.01267305932785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479327.78999999992</v>
      </c>
      <c r="E19" s="104">
        <f t="shared" si="5"/>
        <v>524388.97000000009</v>
      </c>
      <c r="F19" s="93">
        <f t="shared" si="1"/>
        <v>109.40091122194275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170166.04</v>
      </c>
      <c r="E20" s="247">
        <v>194700.89</v>
      </c>
      <c r="F20" s="93">
        <f t="shared" si="1"/>
        <v>114.4181823823367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26821.98</v>
      </c>
      <c r="E21" s="247">
        <v>27328.57</v>
      </c>
      <c r="F21" s="93">
        <f t="shared" si="1"/>
        <v>101.88871216815463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41314.51</v>
      </c>
      <c r="E22" s="247">
        <v>47064.94</v>
      </c>
      <c r="F22" s="93">
        <f t="shared" si="1"/>
        <v>113.9186692520376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1592.68</v>
      </c>
      <c r="E24" s="247">
        <v>1592.68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674115.7</v>
      </c>
      <c r="E26" s="247">
        <v>839254.74</v>
      </c>
      <c r="F26" s="93">
        <f t="shared" si="1"/>
        <v>124.49713602575937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434683.12</v>
      </c>
      <c r="E28" s="247">
        <v>585552.85</v>
      </c>
      <c r="F28" s="93">
        <f t="shared" si="1"/>
        <v>134.70797991879692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9762.7599999999984</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7491.94</v>
      </c>
      <c r="E30" s="247">
        <v>18544.12</v>
      </c>
      <c r="F30" s="93">
        <f t="shared" si="1"/>
        <v>247.52093583237453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7491.94</v>
      </c>
      <c r="E34" s="247">
        <v>8781.36</v>
      </c>
      <c r="F34" s="93">
        <f t="shared" si="1"/>
        <v>117.21076249943275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6200.67</v>
      </c>
      <c r="E35" s="104">
        <f t="shared" si="7"/>
        <v>6200.67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1611.12</v>
      </c>
      <c r="E37" s="247">
        <v>1611.12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4589.55</v>
      </c>
      <c r="E38" s="247">
        <v>4589.55</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87890.249999999942</v>
      </c>
      <c r="E45" s="104">
        <f t="shared" si="9"/>
        <v>88045.350000000093</v>
      </c>
      <c r="F45" s="93">
        <f t="shared" si="1"/>
        <v>100.17647008627254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110944.92</v>
      </c>
      <c r="E47" s="247">
        <v>112985.32</v>
      </c>
      <c r="F47" s="93">
        <f t="shared" si="1"/>
        <v>101.83911079479799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287840.15999999997</v>
      </c>
      <c r="E48" s="247">
        <v>292333.28000000003</v>
      </c>
      <c r="F48" s="93">
        <f t="shared" si="1"/>
        <v>101.56097745359787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153277.10999999999</v>
      </c>
      <c r="E49" s="247">
        <v>170262.35</v>
      </c>
      <c r="F49" s="93">
        <f t="shared" si="1"/>
        <v>111.08139369276992</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464171.94</v>
      </c>
      <c r="E50" s="247">
        <v>487535.6</v>
      </c>
      <c r="F50" s="93">
        <f t="shared" si="1"/>
        <v>105.03340637092367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67381.399999999994</v>
      </c>
      <c r="E51" s="247">
        <v>84340.57</v>
      </c>
      <c r="F51" s="93">
        <f t="shared" si="1"/>
        <v>125.16891901919523</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33084.14</v>
      </c>
      <c r="E54" s="247">
        <v>35492.9</v>
      </c>
      <c r="F54" s="93">
        <f t="shared" si="1"/>
        <v>107.28070912527876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33084.14</v>
      </c>
      <c r="E55" s="247">
        <v>35492.9</v>
      </c>
      <c r="F55" s="93">
        <f t="shared" si="1"/>
        <v>107.28070912527876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2459698.5299999998</v>
      </c>
      <c r="E56" s="104">
        <f t="shared" si="11"/>
        <v>3056747.88</v>
      </c>
      <c r="F56" s="93">
        <f t="shared" si="1"/>
        <v>124.27327344054639</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2459698.5299999998</v>
      </c>
      <c r="E57" s="247">
        <v>3056747.88</v>
      </c>
      <c r="F57" s="93">
        <f t="shared" si="1"/>
        <v>124.27327344054639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5708582.8399999989</v>
      </c>
      <c r="E68" s="104">
        <f t="shared" si="13"/>
        <v>6917381.1899999995</v>
      </c>
      <c r="F68" s="93">
        <f t="shared" si="1"/>
        <v>121.1751039422597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1420755.3</v>
      </c>
      <c r="E69" s="104">
        <f t="shared" si="14"/>
        <v>2312236.67</v>
      </c>
      <c r="F69" s="93">
        <f t="shared" si="1"/>
        <v>162.74700294976901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1420755.3</v>
      </c>
      <c r="E70" s="104">
        <f t="shared" si="15"/>
        <v>2311946.66</v>
      </c>
      <c r="F70" s="93">
        <f t="shared" si="1"/>
        <v>162.72659056770721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1420755.3</v>
      </c>
      <c r="E72" s="247">
        <v>2311946.66</v>
      </c>
      <c r="F72" s="93">
        <f t="shared" si="1"/>
        <v>162.72659056770721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290.01</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6918.01</v>
      </c>
      <c r="E78" s="104">
        <f>E79+SUM(E82:E84)-E85+E86</f>
        <v>33302</v>
      </c>
      <c r="F78" s="93">
        <f t="shared" si="1"/>
        <v>481.38120644520603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0.04</v>
      </c>
      <c r="E84" s="247">
        <v>0.04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6917.97</v>
      </c>
      <c r="E86" s="247">
        <v>33301.96</v>
      </c>
      <c r="F86" s="93">
        <f t="shared" si="1"/>
        <v>481.38341160774036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3865790.7</v>
      </c>
      <c r="E134" s="104">
        <f t="shared" si="23"/>
        <v>3880644.84</v>
      </c>
      <c r="F134" s="93">
        <f t="shared" si="1"/>
        <v>100.38424584134881</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3865790.7</v>
      </c>
      <c r="E135" s="104">
        <f t="shared" si="24"/>
        <v>3880644.84</v>
      </c>
      <c r="F135" s="93">
        <f t="shared" si="1"/>
        <v>100.38424584134881</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3863136.24</v>
      </c>
      <c r="E139" s="247">
        <v>3877990.38</v>
      </c>
      <c r="F139" s="93">
        <f t="shared" si="1"/>
        <v>100.38450986652232</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2654.46</v>
      </c>
      <c r="E141" s="247">
        <v>2654.46</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358402.17000000004</v>
      </c>
      <c r="E146" s="104">
        <f t="shared" si="26"/>
        <v>626295.68999999994</v>
      </c>
      <c r="F146" s="93">
        <f t="shared" si="1"/>
        <v>174.74662332541121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218284.64</v>
      </c>
      <c r="E147" s="247">
        <v>215958.15</v>
      </c>
      <c r="F147" s="93">
        <f t="shared" si="1"/>
        <v>98.934194362003652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77998.5</v>
      </c>
      <c r="E149" s="104">
        <f t="shared" si="27"/>
        <v>263923.5</v>
      </c>
      <c r="F149" s="93">
        <f t="shared" si="1"/>
        <v>338.36996865324329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13192.65</v>
      </c>
      <c r="E153" s="247">
        <v>77687.31</v>
      </c>
      <c r="F153" s="93">
        <f t="shared" si="1"/>
        <v>588.86811974849638</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64805.85</v>
      </c>
      <c r="E157" s="247">
        <v>186236.19</v>
      </c>
      <c r="F157" s="93">
        <f t="shared" si="1"/>
        <v>287.37558414865327</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26342.84</v>
      </c>
      <c r="E158" s="247">
        <v>30754.11</v>
      </c>
      <c r="F158" s="93">
        <f t="shared" si="1"/>
        <v>116.7456128496396</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296550.11</v>
      </c>
      <c r="E159" s="247">
        <v>417178.44</v>
      </c>
      <c r="F159" s="93">
        <f t="shared" si="1"/>
        <v>140.6772164070349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3325.42</v>
      </c>
      <c r="E160" s="247">
        <v>3323.68</v>
      </c>
      <c r="F160" s="93">
        <f t="shared" si="1"/>
        <v>99.947675782307186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18926.27</v>
      </c>
      <c r="E162" s="247">
        <v>16808.509999999998</v>
      </c>
      <c r="F162" s="93">
        <f t="shared" si="1"/>
        <v>88.810473484738395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283025.61</v>
      </c>
      <c r="E163" s="247">
        <v>321650.7</v>
      </c>
      <c r="F163" s="93">
        <f t="shared" si="1"/>
        <v>113.64720669624208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7206.27</v>
      </c>
      <c r="E164" s="104">
        <f t="shared" si="28"/>
        <v>3885.54</v>
      </c>
      <c r="F164" s="93">
        <f t="shared" si="1"/>
        <v>53.918878976224875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1061.1199999999999</v>
      </c>
      <c r="E165" s="247">
        <v>1060.4100000000001</v>
      </c>
      <c r="F165" s="93">
        <f t="shared" si="1"/>
        <v>99.933089565741867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9066.49</v>
      </c>
      <c r="E166" s="247">
        <v>5923.5</v>
      </c>
      <c r="F166" s="93">
        <f t="shared" si="1"/>
        <v>65.33399364031726</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2921.34</v>
      </c>
      <c r="E169" s="247">
        <v>3098.37</v>
      </c>
      <c r="F169" s="93">
        <f t="shared" si="1"/>
        <v>106.05989032430323</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49510.39</v>
      </c>
      <c r="E170" s="104">
        <f t="shared" si="29"/>
        <v>61016.45</v>
      </c>
      <c r="F170" s="93">
        <f t="shared" si="1"/>
        <v>123.23968766959823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49510.39</v>
      </c>
      <c r="E173" s="247">
        <v>61016.45</v>
      </c>
      <c r="F173" s="93">
        <f t="shared" si="1"/>
        <v>123.23968766959823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27705649.530000001</v>
      </c>
      <c r="E175" s="104">
        <f t="shared" si="30"/>
        <v>30592848.32</v>
      </c>
      <c r="F175" s="93">
        <f t="shared" si="1"/>
        <v>110.42097492381006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999991.19000000006</v>
      </c>
      <c r="E176" s="104">
        <f t="shared" si="31"/>
        <v>1436558.8299999998</v>
      </c>
      <c r="F176" s="93">
        <f t="shared" si="1"/>
        <v>143.6571486194793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218988.83000000002</v>
      </c>
      <c r="E177" s="104">
        <f t="shared" si="32"/>
        <v>320370.89</v>
      </c>
      <c r="F177" s="93">
        <f t="shared" si="1"/>
        <v>146.2955393660946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44842.54</v>
      </c>
      <c r="E178" s="247">
        <v>52802.080000000002</v>
      </c>
      <c r="F178" s="93">
        <f t="shared" si="1"/>
        <v>117.74997580422519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124097.16</v>
      </c>
      <c r="E179" s="247">
        <v>152872.35</v>
      </c>
      <c r="F179" s="93">
        <f t="shared" si="1"/>
        <v>123.18762975719993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1730.09</v>
      </c>
      <c r="E180" s="104">
        <f t="shared" si="33"/>
        <v>1659.71</v>
      </c>
      <c r="F180" s="93">
        <f t="shared" si="1"/>
        <v>95.932003537388226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1343.01</v>
      </c>
      <c r="E182" s="247">
        <v>1198.17</v>
      </c>
      <c r="F182" s="93">
        <f t="shared" si="1"/>
        <v>89.215270176692655</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387.08</v>
      </c>
      <c r="E183" s="247">
        <v>461.54</v>
      </c>
      <c r="F183" s="93">
        <f t="shared" si="1"/>
        <v>119.23633357445492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17101.75</v>
      </c>
      <c r="E184" s="247">
        <v>21686.32</v>
      </c>
      <c r="F184" s="93">
        <f t="shared" si="1"/>
        <v>126.80760740859853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25813.29</v>
      </c>
      <c r="E186" s="247">
        <v>31348.400000000001</v>
      </c>
      <c r="F186" s="93">
        <f t="shared" si="1"/>
        <v>121.44286915770908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664</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5404</v>
      </c>
      <c r="E188" s="247">
        <v>59338.03</v>
      </c>
      <c r="F188" s="93">
        <f t="shared" si="1"/>
        <v>1098.0390451517394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170913.57</v>
      </c>
      <c r="E189" s="247">
        <v>556939.88</v>
      </c>
      <c r="F189" s="93">
        <f t="shared" si="1"/>
        <v>325.86053875066796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610088.79</v>
      </c>
      <c r="E206" s="104">
        <f t="shared" si="37"/>
        <v>542301.15</v>
      </c>
      <c r="F206" s="93">
        <f t="shared" si="1"/>
        <v>88.88888943525744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610088.79</v>
      </c>
      <c r="E207" s="104">
        <f t="shared" si="38"/>
        <v>542301.15</v>
      </c>
      <c r="F207" s="93">
        <f t="shared" si="1"/>
        <v>88.88888943525744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610088.79</v>
      </c>
      <c r="E212" s="247">
        <v>542301.15</v>
      </c>
      <c r="F212" s="93">
        <f t="shared" si="1"/>
        <v>88.88888943525744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16946.91</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16946.91</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26705658.34</v>
      </c>
      <c r="E237" s="104">
        <f t="shared" si="41"/>
        <v>29156289.490000002</v>
      </c>
      <c r="F237" s="93">
        <f t="shared" si="1"/>
        <v>109.17644912100677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25252768.560000002</v>
      </c>
      <c r="E238" s="104">
        <f t="shared" si="42"/>
        <v>27013810.740000002</v>
      </c>
      <c r="F238" s="93">
        <f t="shared" si="1"/>
        <v>106.9736598417548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25252768.630000003</v>
      </c>
      <c r="E239" s="104">
        <f t="shared" si="43"/>
        <v>27013810.850000001</v>
      </c>
      <c r="F239" s="93">
        <f t="shared" si="1"/>
        <v>106.97365998082246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24570514.420000002</v>
      </c>
      <c r="E240" s="247">
        <v>26331556.640000001</v>
      </c>
      <c r="F240" s="93">
        <f t="shared" si="1"/>
        <v>107.16729894172073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682254.21</v>
      </c>
      <c r="E241" s="247">
        <v>682254.21</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7.0000000000000007E-2</v>
      </c>
      <c r="E242" s="104">
        <f t="shared" si="44"/>
        <v>0.11</v>
      </c>
      <c r="F242" s="93">
        <f t="shared" si="1"/>
        <v>157.14285714285714</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7.0000000000000007E-2</v>
      </c>
      <c r="E244" s="247">
        <v>0.11</v>
      </c>
      <c r="F244" s="93">
        <f t="shared" si="1"/>
        <v>157.14285714285714</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1087281.3800000001</v>
      </c>
      <c r="E245" s="104">
        <f t="shared" si="45"/>
        <v>1512297.52</v>
      </c>
      <c r="F245" s="93">
        <f t="shared" si="1"/>
        <v>139.08980212647438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2229452.6800000002</v>
      </c>
      <c r="E246" s="104">
        <f t="shared" si="46"/>
        <v>3388338.92</v>
      </c>
      <c r="F246" s="93">
        <f t="shared" si="1"/>
        <v>151.98075071949944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2030094.72</v>
      </c>
      <c r="E247" s="247">
        <v>3388338.92</v>
      </c>
      <c r="F247" s="93">
        <f t="shared" si="1"/>
        <v>166.90545946545785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199357.96</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1142171.3</v>
      </c>
      <c r="E250" s="104">
        <f t="shared" si="47"/>
        <v>1876041.4</v>
      </c>
      <c r="F250" s="93">
        <f t="shared" si="1"/>
        <v>164.25219229374787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1142171.3</v>
      </c>
      <c r="E252" s="247">
        <v>1808253.76</v>
      </c>
      <c r="F252" s="93">
        <f t="shared" si="1"/>
        <v>158.31721213796914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67787.64</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358402.13</v>
      </c>
      <c r="E255" s="247">
        <v>626295.68999999994</v>
      </c>
      <c r="F255" s="93">
        <f t="shared" si="1"/>
        <v>174.74664282826666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7206.27</v>
      </c>
      <c r="E256" s="247">
        <v>3885.54</v>
      </c>
      <c r="F256" s="93">
        <f t="shared" si="1"/>
        <v>53.918878976224875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3298262.37</v>
      </c>
      <c r="E259" s="104">
        <f t="shared" si="49"/>
        <v>4248969.2</v>
      </c>
      <c r="F259" s="93">
        <f t="shared" si="1"/>
        <v>128.82447553740244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3298262.37</v>
      </c>
      <c r="E260" s="248">
        <v>4248969.2</v>
      </c>
      <c r="F260" s="97">
        <f t="shared" si="1"/>
        <v>128.82447553740244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605440.86</v>
      </c>
      <c r="E264" s="247">
        <v>810551.83</v>
      </c>
      <c r="F264" s="93">
        <f t="shared" si="50"/>
        <v>133.87795300105779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35986.92</v>
      </c>
      <c r="E265" s="247">
        <v>137394.56</v>
      </c>
      <c r="F265" s="93">
        <f t="shared" si="50"/>
        <v>381.79027268796551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4141.5600000000004</v>
      </c>
      <c r="E266" s="247">
        <v>4206.99</v>
      </c>
      <c r="F266" s="93">
        <f t="shared" si="50"/>
        <v>101.57983948077533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5986.05</v>
      </c>
      <c r="E267" s="247">
        <v>2776.92</v>
      </c>
      <c r="F267" s="93">
        <f t="shared" si="50"/>
        <v>46.389856416167589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26.88</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5865.89</v>
      </c>
      <c r="E269" s="247">
        <v>10641.8</v>
      </c>
      <c r="F269" s="93">
        <f t="shared" si="50"/>
        <v>181.41833549555139</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1052.08</v>
      </c>
      <c r="E273" s="247">
        <v>22633.279999999999</v>
      </c>
      <c r="F273" s="93">
        <f t="shared" si="50"/>
        <v>2151.2888753706943</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8282.7000000000007</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218988.83</v>
      </c>
      <c r="E288" s="247">
        <v>312088.19</v>
      </c>
      <c r="F288" s="93">
        <f t="shared" si="50"/>
        <v>142.5132916596705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170913.57</v>
      </c>
      <c r="E290" s="247">
        <v>556939.88</v>
      </c>
      <c r="F290" s="93">
        <f t="shared" si="50"/>
        <v>325.86053875066796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610088.79</v>
      </c>
      <c r="E294" s="247">
        <v>542301.15</v>
      </c>
      <c r="F294" s="93">
        <f t="shared" si="50"/>
        <v>88.88888943525744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2731.93</v>
      </c>
      <c r="E297" s="247">
        <v>53600.66</v>
      </c>
      <c r="F297" s="93">
        <f t="shared" si="50"/>
        <v>1962.0070792443439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2418.46</v>
      </c>
      <c r="E298" s="247">
        <v>4623.87</v>
      </c>
      <c r="F298" s="93">
        <f t="shared" si="50"/>
        <v>191.19067505768132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253.61</v>
      </c>
      <c r="E299" s="247">
        <v>1113.5</v>
      </c>
      <c r="F299" s="93">
        <f t="shared" si="50"/>
        <v>439.0599739757896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1" workbookViewId="0">
      <selection activeCell="E108" sqref="E10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1047916.93</v>
      </c>
      <c r="E5" s="79">
        <f t="shared" si="0"/>
        <v>1207675.32</v>
      </c>
      <c r="F5" s="80">
        <f t="shared" ref="F5:F141" si="1">IF(D5&gt;0,IF(E5/D5&gt;=100,"&gt;&gt;100",E5/D5*100),"-")</f>
        <v>115.24532960833069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129531.39</v>
      </c>
      <c r="E6" s="81">
        <f t="shared" si="2"/>
        <v>157873.04</v>
      </c>
      <c r="F6" s="63">
        <f t="shared" si="1"/>
        <v>121.88014040457685</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129531.39</v>
      </c>
      <c r="E7" s="249">
        <v>157873.04</v>
      </c>
      <c r="F7" s="63">
        <f t="shared" si="1"/>
        <v>121.88014040457685</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911583.44000000006</v>
      </c>
      <c r="E13" s="81">
        <f t="shared" si="4"/>
        <v>1044835.17</v>
      </c>
      <c r="F13" s="63">
        <f t="shared" si="1"/>
        <v>114.61761196539506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550398.67000000004</v>
      </c>
      <c r="E14" s="249">
        <v>646056.30000000005</v>
      </c>
      <c r="F14" s="63">
        <f t="shared" si="1"/>
        <v>117.37969861010021</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361184.77</v>
      </c>
      <c r="E16" s="249">
        <v>398778.87</v>
      </c>
      <c r="F16" s="63">
        <f t="shared" si="1"/>
        <v>110.4085507259899</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952.29</v>
      </c>
      <c r="E19" s="249">
        <v>0</v>
      </c>
      <c r="F19" s="63">
        <f t="shared" si="1"/>
        <v>0</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5849.81</v>
      </c>
      <c r="E20" s="249">
        <v>4967.1099999999997</v>
      </c>
      <c r="F20" s="63">
        <f t="shared" si="1"/>
        <v>84.910621028717159</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19964.330000000002</v>
      </c>
      <c r="E22" s="81">
        <f t="shared" si="5"/>
        <v>51406.01</v>
      </c>
      <c r="F22" s="63">
        <f t="shared" si="1"/>
        <v>257.48928213468719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19964.330000000002</v>
      </c>
      <c r="E24" s="249">
        <v>51406.01</v>
      </c>
      <c r="F24" s="63">
        <f t="shared" si="1"/>
        <v>257.48928213468719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127063.05</v>
      </c>
      <c r="E28" s="81">
        <f t="shared" si="6"/>
        <v>335050.40000000002</v>
      </c>
      <c r="F28" s="63">
        <f t="shared" si="1"/>
        <v>263.68830277566929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127063.05</v>
      </c>
      <c r="E30" s="249">
        <v>335050.40000000002</v>
      </c>
      <c r="F30" s="63">
        <f t="shared" si="1"/>
        <v>263.68830277566929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66179.570000000007</v>
      </c>
      <c r="E35" s="81">
        <f t="shared" si="7"/>
        <v>124053.9</v>
      </c>
      <c r="F35" s="63">
        <f t="shared" si="1"/>
        <v>187.45044732082724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4332.07</v>
      </c>
      <c r="E39" s="81">
        <f t="shared" si="9"/>
        <v>9048.7199999999993</v>
      </c>
      <c r="F39" s="63">
        <f t="shared" si="1"/>
        <v>208.87751121288437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3270.29</v>
      </c>
      <c r="E40" s="249">
        <v>7986.94</v>
      </c>
      <c r="F40" s="63">
        <f t="shared" si="1"/>
        <v>244.2272703644019</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1061.78</v>
      </c>
      <c r="E41" s="249">
        <v>1061.78</v>
      </c>
      <c r="F41" s="63">
        <f t="shared" si="1"/>
        <v>100</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61847.5</v>
      </c>
      <c r="E61" s="81">
        <f t="shared" si="13"/>
        <v>115005.18</v>
      </c>
      <c r="F61" s="63">
        <f t="shared" si="1"/>
        <v>185.94960184324344</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54428.959999999999</v>
      </c>
      <c r="E64" s="249">
        <v>108151.25</v>
      </c>
      <c r="F64" s="63">
        <f t="shared" si="1"/>
        <v>198.70166543692918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7418.54</v>
      </c>
      <c r="E65" s="249">
        <v>6853.93</v>
      </c>
      <c r="F65" s="63">
        <f t="shared" si="1"/>
        <v>92.389203266410917</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613890.31999999995</v>
      </c>
      <c r="E75" s="81">
        <f t="shared" si="15"/>
        <v>833129.98</v>
      </c>
      <c r="F75" s="63">
        <f t="shared" si="1"/>
        <v>135.71316452750062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230066.56</v>
      </c>
      <c r="E76" s="249">
        <v>243433.63</v>
      </c>
      <c r="F76" s="63">
        <f t="shared" si="1"/>
        <v>105.81008817622171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353237.43</v>
      </c>
      <c r="E77" s="249">
        <v>562621.96</v>
      </c>
      <c r="F77" s="63">
        <f t="shared" si="1"/>
        <v>159.27586156427421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9755.1299999999992</v>
      </c>
      <c r="E80" s="249">
        <v>0</v>
      </c>
      <c r="F80" s="63">
        <f t="shared" si="1"/>
        <v>0</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20831.2</v>
      </c>
      <c r="E81" s="249">
        <v>27074.39</v>
      </c>
      <c r="F81" s="63">
        <f t="shared" si="1"/>
        <v>129.97038096701101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1985931.8900000001</v>
      </c>
      <c r="E82" s="81">
        <f t="shared" si="16"/>
        <v>2240692.4</v>
      </c>
      <c r="F82" s="63">
        <f t="shared" si="1"/>
        <v>112.82826018771468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30710.560000000001</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1736895.36</v>
      </c>
      <c r="E84" s="249">
        <v>1925798.61</v>
      </c>
      <c r="F84" s="63">
        <f t="shared" si="1"/>
        <v>110.87591425196737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214956.74</v>
      </c>
      <c r="E86" s="249">
        <v>266710.81</v>
      </c>
      <c r="F86" s="63">
        <f t="shared" si="1"/>
        <v>124.07650488186601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34079.79</v>
      </c>
      <c r="E88" s="249">
        <v>17472.419999999998</v>
      </c>
      <c r="F88" s="63">
        <f t="shared" si="1"/>
        <v>51.269153947251432</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2108.63</v>
      </c>
      <c r="E89" s="81">
        <f t="shared" si="17"/>
        <v>32109.1</v>
      </c>
      <c r="F89" s="63">
        <f t="shared" si="1"/>
        <v>1522.7469968652631</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2108.63</v>
      </c>
      <c r="E94" s="81">
        <f t="shared" si="19"/>
        <v>0</v>
      </c>
      <c r="F94" s="63">
        <f t="shared" si="1"/>
        <v>0</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2108.63</v>
      </c>
      <c r="E96" s="249">
        <v>0</v>
      </c>
      <c r="F96" s="63">
        <f t="shared" si="1"/>
        <v>0</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32109.1</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850989.18</v>
      </c>
      <c r="E107" s="81">
        <f t="shared" si="21"/>
        <v>1387512.38</v>
      </c>
      <c r="F107" s="63">
        <f t="shared" si="1"/>
        <v>163.04700607356722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317731.14</v>
      </c>
      <c r="E108" s="249">
        <v>773445.28</v>
      </c>
      <c r="F108" s="63">
        <f t="shared" si="1"/>
        <v>243.42759730758527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525294.67000000004</v>
      </c>
      <c r="E109" s="249">
        <v>605758.18000000005</v>
      </c>
      <c r="F109" s="63">
        <f t="shared" si="1"/>
        <v>115.31778534893566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7963.37</v>
      </c>
      <c r="E111" s="249">
        <v>8308.92</v>
      </c>
      <c r="F111" s="63">
        <f t="shared" si="1"/>
        <v>104.33924331030707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397590.02</v>
      </c>
      <c r="E114" s="81">
        <f t="shared" si="22"/>
        <v>698313.65999999992</v>
      </c>
      <c r="F114" s="63">
        <f t="shared" si="1"/>
        <v>175.63661683459756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348057.87</v>
      </c>
      <c r="E115" s="81">
        <f t="shared" si="23"/>
        <v>647626.30999999994</v>
      </c>
      <c r="F115" s="63">
        <f t="shared" si="1"/>
        <v>186.06857244744961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244616.26</v>
      </c>
      <c r="E116" s="249">
        <v>516617.67</v>
      </c>
      <c r="F116" s="63">
        <f t="shared" si="1"/>
        <v>211.19514704378193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103441.61</v>
      </c>
      <c r="E117" s="249">
        <v>131008.64</v>
      </c>
      <c r="F117" s="63">
        <f t="shared" si="1"/>
        <v>126.64984622725805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49532.15</v>
      </c>
      <c r="E122" s="81">
        <f t="shared" si="25"/>
        <v>50687.35</v>
      </c>
      <c r="F122" s="63">
        <f t="shared" si="1"/>
        <v>102.33222260693307</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49532.15</v>
      </c>
      <c r="E123" s="249">
        <v>0</v>
      </c>
      <c r="F123" s="63">
        <f t="shared" si="1"/>
        <v>0</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50687.35</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80840.010000000009</v>
      </c>
      <c r="E129" s="81">
        <f t="shared" si="26"/>
        <v>124955.22</v>
      </c>
      <c r="F129" s="63">
        <f t="shared" si="1"/>
        <v>154.57101007285871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48310.37</v>
      </c>
      <c r="E135" s="249">
        <v>0</v>
      </c>
      <c r="F135" s="63">
        <f t="shared" si="1"/>
        <v>0</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15231.84</v>
      </c>
      <c r="E137" s="249">
        <v>96060.53</v>
      </c>
      <c r="F137" s="63">
        <f t="shared" si="1"/>
        <v>630.65611245916443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17297.8</v>
      </c>
      <c r="E140" s="249">
        <v>28894.69</v>
      </c>
      <c r="F140" s="63">
        <f t="shared" si="1"/>
        <v>167.04257188775452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5192473.93</v>
      </c>
      <c r="E141" s="106">
        <f t="shared" si="28"/>
        <v>7034898.3699999992</v>
      </c>
      <c r="F141" s="82">
        <f t="shared" si="1"/>
        <v>135.4825939395713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36" sqref="E3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1365.89</v>
      </c>
      <c r="E5" s="107">
        <f t="shared" si="0"/>
        <v>197794.07</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1365.89</v>
      </c>
      <c r="E22" s="108">
        <f t="shared" si="3"/>
        <v>197794.07</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1365.89</v>
      </c>
      <c r="E23" s="108">
        <f t="shared" si="4"/>
        <v>12501.51</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12501.51</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1365.89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185292.56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f>4951.06+180341.5</f>
        <v>185292.56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1" sqref="D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999991.19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7229081.5500000007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5062863.3400000008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653191.21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1859868.85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12570.45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322989.68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3981.68</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264070.65000000002</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478219.91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1467970.91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2166218.21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6809460.8199999994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4961481.28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645231.67000000004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1831093.66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12640.83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318405.11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3981.68</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258535.54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477555.91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1414036.88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1780191.9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67787.64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67787.64</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1419611.9200000009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8282.7000000000007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8282.7000000000007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8150.7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8150.7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132</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132</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1411329.2200000002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312088.19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556939.88</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542301.15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31681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Dunja Cerovcec</cp:lastModifiedBy>
  <cp:lastPrinted>2024-02-14T15:13:28Z</cp:lastPrinted>
  <dcterms:created xsi:type="dcterms:W3CDTF">2022-04-01T05:14:30Z</dcterms:created>
  <dcterms:modified xsi:type="dcterms:W3CDTF">2024-02-14T15:15:10Z</dcterms:modified>
</cp:coreProperties>
</file>