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ampeu-my.sharepoint.com/personal/fgasparovic_ampeu_hr/Documents/Desktop/"/>
    </mc:Choice>
  </mc:AlternateContent>
  <xr:revisionPtr revIDLastSave="18" documentId="13_ncr:1_{4C3E7D3C-0955-41CC-85BD-85202E63E7C3}" xr6:coauthVersionLast="47" xr6:coauthVersionMax="47" xr10:uidLastSave="{FFDD672D-CB17-4D80-B797-7CBC4D35791B}"/>
  <bookViews>
    <workbookView xWindow="-108" yWindow="-108" windowWidth="23256" windowHeight="12456" xr2:uid="{00000000-000D-0000-FFFF-FFFF00000000}"/>
  </bookViews>
  <sheets>
    <sheet name="2018-2020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2" l="1"/>
  <c r="G11" i="2"/>
  <c r="F22" i="2"/>
  <c r="E22" i="2"/>
  <c r="D22" i="2"/>
  <c r="C22" i="2"/>
  <c r="E21" i="2"/>
  <c r="D21" i="2"/>
  <c r="C21" i="2"/>
  <c r="F20" i="2"/>
  <c r="E20" i="2"/>
  <c r="D20" i="2"/>
  <c r="C20" i="2"/>
  <c r="G12" i="2"/>
  <c r="G10" i="2"/>
  <c r="G7" i="2"/>
  <c r="G6" i="2"/>
  <c r="G5" i="2"/>
  <c r="G17" i="2"/>
  <c r="D19" i="2"/>
  <c r="E19" i="2"/>
  <c r="F19" i="2"/>
  <c r="C19" i="2"/>
  <c r="D18" i="2"/>
  <c r="E18" i="2"/>
  <c r="F18" i="2"/>
  <c r="C18" i="2"/>
  <c r="D14" i="2"/>
  <c r="C14" i="2"/>
  <c r="F14" i="2"/>
  <c r="E14" i="2"/>
  <c r="D9" i="2"/>
  <c r="C9" i="2"/>
  <c r="E9" i="2"/>
  <c r="F9" i="2"/>
  <c r="G16" i="2"/>
  <c r="F13" i="2"/>
  <c r="E13" i="2"/>
  <c r="D13" i="2"/>
  <c r="C13" i="2"/>
  <c r="F8" i="2"/>
  <c r="E8" i="2"/>
  <c r="D8" i="2"/>
  <c r="C8" i="2"/>
  <c r="G15" i="2"/>
  <c r="D24" i="2" l="1"/>
  <c r="G19" i="2"/>
  <c r="G8" i="2"/>
  <c r="G9" i="2"/>
  <c r="G18" i="2"/>
  <c r="G20" i="2"/>
  <c r="G22" i="2"/>
  <c r="D23" i="2"/>
  <c r="G21" i="2"/>
  <c r="F24" i="2"/>
  <c r="E24" i="2"/>
  <c r="C24" i="2"/>
  <c r="F23" i="2"/>
  <c r="E23" i="2"/>
  <c r="C23" i="2"/>
  <c r="G14" i="2"/>
  <c r="G13" i="2"/>
  <c r="G24" i="2" l="1"/>
  <c r="G23" i="2"/>
</calcChain>
</file>

<file path=xl/sharedStrings.xml><?xml version="1.0" encoding="utf-8"?>
<sst xmlns="http://schemas.openxmlformats.org/spreadsheetml/2006/main" count="34" uniqueCount="19">
  <si>
    <t>Natječajna godina</t>
  </si>
  <si>
    <t xml:space="preserve">Volonterski projekti </t>
  </si>
  <si>
    <t>Volonterska partnerstva</t>
  </si>
  <si>
    <t>Stažiranje i zaposlenje</t>
  </si>
  <si>
    <t>Projekti solidarnosti</t>
  </si>
  <si>
    <t>2018.</t>
  </si>
  <si>
    <t>Raspoloživo</t>
  </si>
  <si>
    <t>Ugovoreno</t>
  </si>
  <si>
    <t>2019.</t>
  </si>
  <si>
    <t>2020.</t>
  </si>
  <si>
    <t>% ugovorenih sredstava</t>
  </si>
  <si>
    <t>Stavka</t>
  </si>
  <si>
    <t>Realizirano</t>
  </si>
  <si>
    <t>% realiziranih sredstava</t>
  </si>
  <si>
    <t>%ugovorenih sredstava</t>
  </si>
  <si>
    <t>Sveukupno</t>
  </si>
  <si>
    <t>Datum ažuriranja: 11.12.2023.</t>
  </si>
  <si>
    <t>Tablica 11. Prikaz raspoloživih i ugovorenih sredstava za program Europske snage solidarnosti prema vrsti aktivnosti i natječajnoj godini - razdoblje 2018. -2020.</t>
  </si>
  <si>
    <t>* Jedan projekt iz 2020. godine još uvijek nije zaključen stoga podaci o realiziranosti sredstava nisu konačni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</si>
</sst>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[$EUR]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5" fillId="3" borderId="8" xfId="0" applyNumberFormat="1" applyFont="1" applyFill="1" applyBorder="1" applyAlignment="1">
      <alignment horizontal="right" vertical="center"/>
    </xf>
    <xf numFmtId="164" fontId="5" fillId="3" borderId="6" xfId="0" applyNumberFormat="1" applyFont="1" applyFill="1" applyBorder="1" applyAlignment="1">
      <alignment horizontal="right" vertical="center"/>
    </xf>
    <xf numFmtId="164" fontId="5" fillId="3" borderId="13" xfId="0" applyNumberFormat="1" applyFont="1" applyFill="1" applyBorder="1" applyAlignment="1">
      <alignment horizontal="right" vertical="center"/>
    </xf>
    <xf numFmtId="0" fontId="4" fillId="0" borderId="0" xfId="0" applyFont="1"/>
    <xf numFmtId="0" fontId="5" fillId="2" borderId="2" xfId="0" applyFont="1" applyFill="1" applyBorder="1" applyAlignment="1">
      <alignment horizontal="center" vertical="center"/>
    </xf>
    <xf numFmtId="0" fontId="7" fillId="2" borderId="0" xfId="0" applyFont="1" applyFill="1"/>
    <xf numFmtId="164" fontId="5" fillId="0" borderId="2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164" fontId="5" fillId="3" borderId="11" xfId="0" applyNumberFormat="1" applyFont="1" applyFill="1" applyBorder="1" applyAlignment="1">
      <alignment horizontal="center" vertical="center"/>
    </xf>
    <xf numFmtId="164" fontId="5" fillId="3" borderId="12" xfId="0" applyNumberFormat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165" fontId="9" fillId="0" borderId="2" xfId="1" applyNumberFormat="1" applyFont="1" applyFill="1" applyBorder="1" applyAlignment="1">
      <alignment vertical="center"/>
    </xf>
    <xf numFmtId="165" fontId="9" fillId="0" borderId="14" xfId="1" applyNumberFormat="1" applyFont="1" applyFill="1" applyBorder="1" applyAlignment="1">
      <alignment vertical="center"/>
    </xf>
    <xf numFmtId="164" fontId="9" fillId="0" borderId="1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vertical="center"/>
    </xf>
    <xf numFmtId="164" fontId="8" fillId="0" borderId="1" xfId="0" applyNumberFormat="1" applyFont="1" applyBorder="1"/>
    <xf numFmtId="165" fontId="8" fillId="0" borderId="1" xfId="1" applyNumberFormat="1" applyFont="1" applyFill="1" applyBorder="1" applyAlignment="1">
      <alignment vertical="center"/>
    </xf>
    <xf numFmtId="164" fontId="8" fillId="0" borderId="16" xfId="0" applyNumberFormat="1" applyFont="1" applyBorder="1" applyAlignment="1">
      <alignment vertical="center"/>
    </xf>
    <xf numFmtId="165" fontId="8" fillId="0" borderId="17" xfId="1" applyNumberFormat="1" applyFont="1" applyFill="1" applyBorder="1" applyAlignment="1">
      <alignment vertical="center"/>
    </xf>
    <xf numFmtId="165" fontId="8" fillId="0" borderId="15" xfId="1" applyNumberFormat="1" applyFont="1" applyFill="1" applyBorder="1" applyAlignment="1">
      <alignment vertical="center"/>
    </xf>
    <xf numFmtId="165" fontId="8" fillId="0" borderId="2" xfId="1" applyNumberFormat="1" applyFont="1" applyFill="1" applyBorder="1" applyAlignment="1">
      <alignment vertical="center"/>
    </xf>
    <xf numFmtId="164" fontId="9" fillId="0" borderId="9" xfId="0" applyNumberFormat="1" applyFon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0" fontId="1" fillId="2" borderId="0" xfId="0" applyFont="1" applyFill="1"/>
  </cellXfs>
  <cellStyles count="3">
    <cellStyle name="Comma 2" xfId="2" xr:uid="{6DCD5AC2-A0E8-4BC6-A760-DB9CBC9AB892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3AB2A-8779-4AB7-8BFA-3E671428A594}">
  <dimension ref="A2:G27"/>
  <sheetViews>
    <sheetView tabSelected="1" zoomScale="98" zoomScaleNormal="98" workbookViewId="0">
      <selection activeCell="E30" sqref="E30"/>
    </sheetView>
  </sheetViews>
  <sheetFormatPr defaultRowHeight="14.4" x14ac:dyDescent="0.3"/>
  <cols>
    <col min="1" max="7" width="20.6640625" customWidth="1"/>
  </cols>
  <sheetData>
    <row r="2" spans="1:7" x14ac:dyDescent="0.3">
      <c r="A2" s="11" t="s">
        <v>17</v>
      </c>
      <c r="B2" s="1"/>
      <c r="C2" s="1"/>
      <c r="D2" s="2"/>
      <c r="E2" s="13"/>
      <c r="F2" s="1"/>
      <c r="G2" s="1"/>
    </row>
    <row r="3" spans="1:7" x14ac:dyDescent="0.3">
      <c r="A3" s="1"/>
      <c r="B3" s="1"/>
      <c r="C3" s="1"/>
      <c r="D3" s="1"/>
      <c r="E3" s="1"/>
      <c r="F3" s="1"/>
      <c r="G3" s="1"/>
    </row>
    <row r="4" spans="1:7" x14ac:dyDescent="0.3">
      <c r="A4" s="3" t="s">
        <v>0</v>
      </c>
      <c r="B4" s="12" t="s">
        <v>11</v>
      </c>
      <c r="C4" s="3" t="s">
        <v>1</v>
      </c>
      <c r="D4" s="3" t="s">
        <v>2</v>
      </c>
      <c r="E4" s="3" t="s">
        <v>3</v>
      </c>
      <c r="F4" s="3" t="s">
        <v>4</v>
      </c>
      <c r="G4" s="4" t="s">
        <v>15</v>
      </c>
    </row>
    <row r="5" spans="1:7" x14ac:dyDescent="0.3">
      <c r="A5" s="14" t="s">
        <v>5</v>
      </c>
      <c r="B5" s="5" t="s">
        <v>6</v>
      </c>
      <c r="C5" s="24">
        <v>463356</v>
      </c>
      <c r="D5" s="24">
        <v>57770</v>
      </c>
      <c r="E5" s="24">
        <v>137603</v>
      </c>
      <c r="F5" s="24">
        <v>125515</v>
      </c>
      <c r="G5" s="26">
        <f>SUM(A5:F5)</f>
        <v>784244</v>
      </c>
    </row>
    <row r="6" spans="1:7" x14ac:dyDescent="0.3">
      <c r="A6" s="15"/>
      <c r="B6" s="6" t="s">
        <v>7</v>
      </c>
      <c r="C6" s="24">
        <v>263458</v>
      </c>
      <c r="D6" s="24">
        <v>57770</v>
      </c>
      <c r="E6" s="24">
        <v>21422</v>
      </c>
      <c r="F6" s="24">
        <v>14976</v>
      </c>
      <c r="G6" s="26">
        <f>SUM(A6:F6)</f>
        <v>357626</v>
      </c>
    </row>
    <row r="7" spans="1:7" x14ac:dyDescent="0.3">
      <c r="A7" s="15"/>
      <c r="B7" s="6" t="s">
        <v>12</v>
      </c>
      <c r="C7" s="24">
        <v>241307.16</v>
      </c>
      <c r="D7" s="24">
        <v>44831.22</v>
      </c>
      <c r="E7" s="24">
        <v>16296</v>
      </c>
      <c r="F7" s="24">
        <v>14289.24</v>
      </c>
      <c r="G7" s="26">
        <f>SUM(C7:F7)</f>
        <v>316723.62</v>
      </c>
    </row>
    <row r="8" spans="1:7" x14ac:dyDescent="0.3">
      <c r="A8" s="15"/>
      <c r="B8" s="6" t="s">
        <v>10</v>
      </c>
      <c r="C8" s="20">
        <f t="shared" ref="C8:G9" si="0">C6/C5</f>
        <v>0.5685865727432039</v>
      </c>
      <c r="D8" s="20">
        <f t="shared" si="0"/>
        <v>1</v>
      </c>
      <c r="E8" s="20">
        <f t="shared" si="0"/>
        <v>0.15567974535438908</v>
      </c>
      <c r="F8" s="20">
        <f t="shared" si="0"/>
        <v>0.11931641636457795</v>
      </c>
      <c r="G8" s="27">
        <f t="shared" si="0"/>
        <v>0.45601368961700695</v>
      </c>
    </row>
    <row r="9" spans="1:7" x14ac:dyDescent="0.3">
      <c r="A9" s="16"/>
      <c r="B9" s="7" t="s">
        <v>13</v>
      </c>
      <c r="C9" s="20">
        <f t="shared" si="0"/>
        <v>0.91592268976459246</v>
      </c>
      <c r="D9" s="20">
        <f t="shared" si="0"/>
        <v>0.77602942703825517</v>
      </c>
      <c r="E9" s="20">
        <f t="shared" si="0"/>
        <v>0.76071328540752492</v>
      </c>
      <c r="F9" s="20">
        <f t="shared" si="0"/>
        <v>0.95414262820512818</v>
      </c>
      <c r="G9" s="27">
        <f t="shared" si="0"/>
        <v>0.88562805836264702</v>
      </c>
    </row>
    <row r="10" spans="1:7" x14ac:dyDescent="0.3">
      <c r="A10" s="14" t="s">
        <v>8</v>
      </c>
      <c r="B10" s="5" t="s">
        <v>6</v>
      </c>
      <c r="C10" s="24">
        <v>1201913.2</v>
      </c>
      <c r="D10" s="24">
        <v>57770</v>
      </c>
      <c r="E10" s="24">
        <v>106617</v>
      </c>
      <c r="F10" s="24">
        <v>103286</v>
      </c>
      <c r="G10" s="26">
        <f>SUM(A10:F10)</f>
        <v>1469586.2</v>
      </c>
    </row>
    <row r="11" spans="1:7" x14ac:dyDescent="0.3">
      <c r="A11" s="15"/>
      <c r="B11" s="6" t="s">
        <v>7</v>
      </c>
      <c r="C11" s="24">
        <v>1185458.2</v>
      </c>
      <c r="D11" s="24">
        <v>57770</v>
      </c>
      <c r="E11" s="24">
        <v>17137</v>
      </c>
      <c r="F11" s="24">
        <v>99356</v>
      </c>
      <c r="G11" s="26">
        <f>SUM(A11:F11)</f>
        <v>1359721.2</v>
      </c>
    </row>
    <row r="12" spans="1:7" x14ac:dyDescent="0.3">
      <c r="A12" s="15"/>
      <c r="B12" s="6" t="s">
        <v>12</v>
      </c>
      <c r="C12" s="24">
        <v>1070480.04</v>
      </c>
      <c r="D12" s="24">
        <v>46683.76</v>
      </c>
      <c r="E12" s="24">
        <v>17137</v>
      </c>
      <c r="F12" s="24">
        <v>95818.55</v>
      </c>
      <c r="G12" s="26">
        <f>SUM(C12:F12)</f>
        <v>1230119.3500000001</v>
      </c>
    </row>
    <row r="13" spans="1:7" x14ac:dyDescent="0.3">
      <c r="A13" s="15"/>
      <c r="B13" s="6" t="s">
        <v>10</v>
      </c>
      <c r="C13" s="20">
        <f t="shared" ref="C13:G14" si="1">C11/C10</f>
        <v>0.98630932749552958</v>
      </c>
      <c r="D13" s="20">
        <f t="shared" si="1"/>
        <v>1</v>
      </c>
      <c r="E13" s="20">
        <f t="shared" si="1"/>
        <v>0.16073421686972997</v>
      </c>
      <c r="F13" s="20">
        <f t="shared" si="1"/>
        <v>0.96195031272389286</v>
      </c>
      <c r="G13" s="27">
        <f t="shared" si="1"/>
        <v>0.92524086031836716</v>
      </c>
    </row>
    <row r="14" spans="1:7" x14ac:dyDescent="0.3">
      <c r="A14" s="16"/>
      <c r="B14" s="7" t="s">
        <v>13</v>
      </c>
      <c r="C14" s="20">
        <f t="shared" si="1"/>
        <v>0.90300951986329003</v>
      </c>
      <c r="D14" s="20">
        <f t="shared" si="1"/>
        <v>0.80809693612601696</v>
      </c>
      <c r="E14" s="20">
        <f t="shared" si="1"/>
        <v>1</v>
      </c>
      <c r="F14" s="20">
        <f t="shared" si="1"/>
        <v>0.9643962116027216</v>
      </c>
      <c r="G14" s="27">
        <f t="shared" si="1"/>
        <v>0.9046849824802321</v>
      </c>
    </row>
    <row r="15" spans="1:7" x14ac:dyDescent="0.3">
      <c r="A15" s="14" t="s">
        <v>9</v>
      </c>
      <c r="B15" s="6" t="s">
        <v>6</v>
      </c>
      <c r="C15" s="25">
        <v>1644667.15</v>
      </c>
      <c r="D15" s="25">
        <v>57658</v>
      </c>
      <c r="E15" s="25">
        <v>60537.4</v>
      </c>
      <c r="F15" s="25">
        <v>226674</v>
      </c>
      <c r="G15" s="26">
        <f t="shared" ref="G15" si="2">SUM(A15:F15)</f>
        <v>1989536.5499999998</v>
      </c>
    </row>
    <row r="16" spans="1:7" x14ac:dyDescent="0.3">
      <c r="A16" s="15"/>
      <c r="B16" s="6" t="s">
        <v>7</v>
      </c>
      <c r="C16" s="25">
        <v>1644667.15</v>
      </c>
      <c r="D16" s="25">
        <v>57658</v>
      </c>
      <c r="E16" s="25">
        <v>60537.4</v>
      </c>
      <c r="F16" s="25">
        <v>226674</v>
      </c>
      <c r="G16" s="26">
        <f t="shared" ref="G16" si="3">SUM(A16:F16)</f>
        <v>1989536.5499999998</v>
      </c>
    </row>
    <row r="17" spans="1:7" x14ac:dyDescent="0.3">
      <c r="A17" s="15"/>
      <c r="B17" s="6" t="s">
        <v>12</v>
      </c>
      <c r="C17" s="25">
        <v>1429829.8</v>
      </c>
      <c r="D17" s="25">
        <v>44828.24</v>
      </c>
      <c r="E17" s="25">
        <v>49359.83</v>
      </c>
      <c r="F17" s="25">
        <v>222268</v>
      </c>
      <c r="G17" s="26">
        <f>SUM(C17:F17)</f>
        <v>1746285.87</v>
      </c>
    </row>
    <row r="18" spans="1:7" x14ac:dyDescent="0.3">
      <c r="A18" s="15"/>
      <c r="B18" s="6" t="s">
        <v>10</v>
      </c>
      <c r="C18" s="20">
        <f>C16/C15</f>
        <v>1</v>
      </c>
      <c r="D18" s="20">
        <f t="shared" ref="D18:F18" si="4">D16/D15</f>
        <v>1</v>
      </c>
      <c r="E18" s="20">
        <f t="shared" si="4"/>
        <v>1</v>
      </c>
      <c r="F18" s="20">
        <f t="shared" si="4"/>
        <v>1</v>
      </c>
      <c r="G18" s="27">
        <f>G16/G15</f>
        <v>1</v>
      </c>
    </row>
    <row r="19" spans="1:7" ht="15" thickBot="1" x14ac:dyDescent="0.35">
      <c r="A19" s="15"/>
      <c r="B19" s="6" t="s">
        <v>13</v>
      </c>
      <c r="C19" s="22">
        <f>C17/C16</f>
        <v>0.86937335618334699</v>
      </c>
      <c r="D19" s="22">
        <f t="shared" ref="D19:F19" si="5">D17/D16</f>
        <v>0.77748517118179605</v>
      </c>
      <c r="E19" s="22">
        <f t="shared" si="5"/>
        <v>0.81536091738330352</v>
      </c>
      <c r="F19" s="22">
        <f t="shared" si="5"/>
        <v>0.98056239356961983</v>
      </c>
      <c r="G19" s="31">
        <f>G17/G16</f>
        <v>0.87773500315940423</v>
      </c>
    </row>
    <row r="20" spans="1:7" x14ac:dyDescent="0.3">
      <c r="A20" s="17" t="s">
        <v>15</v>
      </c>
      <c r="B20" s="8" t="s">
        <v>6</v>
      </c>
      <c r="C20" s="32">
        <f t="shared" ref="C20:G22" si="6">SUM(C5+C10+C15)</f>
        <v>3309936.3499999996</v>
      </c>
      <c r="D20" s="32">
        <f t="shared" si="6"/>
        <v>173198</v>
      </c>
      <c r="E20" s="32">
        <f t="shared" si="6"/>
        <v>304757.40000000002</v>
      </c>
      <c r="F20" s="32">
        <f t="shared" si="6"/>
        <v>455475</v>
      </c>
      <c r="G20" s="33">
        <f t="shared" si="6"/>
        <v>4243366.75</v>
      </c>
    </row>
    <row r="21" spans="1:7" x14ac:dyDescent="0.3">
      <c r="A21" s="18"/>
      <c r="B21" s="9" t="s">
        <v>7</v>
      </c>
      <c r="C21" s="21">
        <f t="shared" si="6"/>
        <v>3093583.3499999996</v>
      </c>
      <c r="D21" s="21">
        <f t="shared" si="6"/>
        <v>173198</v>
      </c>
      <c r="E21" s="21">
        <f t="shared" si="6"/>
        <v>99096.4</v>
      </c>
      <c r="F21" s="21">
        <f>SUM(F6+F11+F16)</f>
        <v>341006</v>
      </c>
      <c r="G21" s="28">
        <f t="shared" si="6"/>
        <v>3706883.75</v>
      </c>
    </row>
    <row r="22" spans="1:7" x14ac:dyDescent="0.3">
      <c r="A22" s="18"/>
      <c r="B22" s="9" t="s">
        <v>12</v>
      </c>
      <c r="C22" s="21">
        <f t="shared" si="6"/>
        <v>2741617</v>
      </c>
      <c r="D22" s="21">
        <f t="shared" si="6"/>
        <v>136343.22</v>
      </c>
      <c r="E22" s="21">
        <f t="shared" si="6"/>
        <v>82792.83</v>
      </c>
      <c r="F22" s="21">
        <f t="shared" si="6"/>
        <v>332375.79000000004</v>
      </c>
      <c r="G22" s="28">
        <f t="shared" si="6"/>
        <v>3293128.8400000003</v>
      </c>
    </row>
    <row r="23" spans="1:7" x14ac:dyDescent="0.3">
      <c r="A23" s="18"/>
      <c r="B23" s="9" t="s">
        <v>14</v>
      </c>
      <c r="C23" s="22">
        <f>C21/C20</f>
        <v>0.93463529895370945</v>
      </c>
      <c r="D23" s="22">
        <f t="shared" ref="D23:G23" si="7">D21/D20</f>
        <v>1</v>
      </c>
      <c r="E23" s="22">
        <f t="shared" si="7"/>
        <v>0.32516486884321755</v>
      </c>
      <c r="F23" s="22">
        <f t="shared" si="7"/>
        <v>0.74868214501344754</v>
      </c>
      <c r="G23" s="29">
        <f t="shared" si="7"/>
        <v>0.87357138055531025</v>
      </c>
    </row>
    <row r="24" spans="1:7" ht="15" thickBot="1" x14ac:dyDescent="0.35">
      <c r="A24" s="19"/>
      <c r="B24" s="10" t="s">
        <v>13</v>
      </c>
      <c r="C24" s="23">
        <f>C22/C21</f>
        <v>0.88622697041603882</v>
      </c>
      <c r="D24" s="23">
        <f t="shared" ref="D24:G24" si="8">D22/D21</f>
        <v>0.78721012944722224</v>
      </c>
      <c r="E24" s="23">
        <f t="shared" si="8"/>
        <v>0.83547767628289227</v>
      </c>
      <c r="F24" s="23">
        <f t="shared" si="8"/>
        <v>0.97469191157926849</v>
      </c>
      <c r="G24" s="30">
        <f t="shared" si="8"/>
        <v>0.8883820109006656</v>
      </c>
    </row>
    <row r="26" spans="1:7" x14ac:dyDescent="0.3">
      <c r="A26" s="34" t="s">
        <v>18</v>
      </c>
    </row>
    <row r="27" spans="1:7" x14ac:dyDescent="0.3">
      <c r="A27" t="s">
        <v>16</v>
      </c>
    </row>
  </sheetData>
  <mergeCells count="4">
    <mergeCell ref="A5:A9"/>
    <mergeCell ref="A10:A14"/>
    <mergeCell ref="A15:A19"/>
    <mergeCell ref="A20:A2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D79E7368609D43A5EC84B136F88E8D" ma:contentTypeVersion="3" ma:contentTypeDescription="Create a new document." ma:contentTypeScope="" ma:versionID="a907a040da624e91dda53df3e9f4c3bd">
  <xsd:schema xmlns:xsd="http://www.w3.org/2001/XMLSchema" xmlns:xs="http://www.w3.org/2001/XMLSchema" xmlns:p="http://schemas.microsoft.com/office/2006/metadata/properties" xmlns:ns2="17285b46-b8d2-4055-80ea-cef0bf0cfa5d" targetNamespace="http://schemas.microsoft.com/office/2006/metadata/properties" ma:root="true" ma:fieldsID="d72ae12e4d420df544fc2c9f66f1cb49" ns2:_="">
    <xsd:import namespace="17285b46-b8d2-4055-80ea-cef0bf0cfa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85b46-b8d2-4055-80ea-cef0bf0cfa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622CB3-6404-4DDB-A4BA-599B0E8ADA09}"/>
</file>

<file path=customXml/itemProps2.xml><?xml version="1.0" encoding="utf-8"?>
<ds:datastoreItem xmlns:ds="http://schemas.openxmlformats.org/officeDocument/2006/customXml" ds:itemID="{7FC421D0-35B1-421D-BBBA-B86B1320D86A}">
  <ds:schemaRefs>
    <ds:schemaRef ds:uri="http://purl.org/dc/elements/1.1/"/>
    <ds:schemaRef ds:uri="http://schemas.openxmlformats.org/package/2006/metadata/core-properties"/>
    <ds:schemaRef ds:uri="1da0a812-136f-4ea9-9d0e-4cd82503c772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4c2551c2-e8ed-4e38-acb2-c0d4cdfea78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8376108-B135-473C-A391-3702B9D416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Gašparović</dc:creator>
  <cp:lastModifiedBy>Filip Gašparović</cp:lastModifiedBy>
  <dcterms:created xsi:type="dcterms:W3CDTF">2015-06-05T18:17:20Z</dcterms:created>
  <dcterms:modified xsi:type="dcterms:W3CDTF">2023-12-11T14:01:47Z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0x01010098D79E7368609D43A5EC84B136F88E8D</vt:lpwstr>
  </property>
  <property fmtid="{D5CDD505-2E9C-101B-9397-08002B2CF9AE}" pid="3" name="MediaServiceImageTags">
    <vt:lpwstr/>
  </property>
</Properties>
</file>