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Documents\OP\Kloštar Podravski\Proracun-2022\"/>
    </mc:Choice>
  </mc:AlternateContent>
  <xr:revisionPtr revIDLastSave="0" documentId="8_{0B4E63DD-5F19-4770-BC94-2AB8C9071517}" xr6:coauthVersionLast="47" xr6:coauthVersionMax="47" xr10:uidLastSave="{00000000-0000-0000-0000-000000000000}"/>
  <bookViews>
    <workbookView xWindow="3075" yWindow="3075" windowWidth="13320" windowHeight="8250" tabRatio="500"/>
  </bookViews>
  <sheets>
    <sheet name="Opći dio" sheetId="1" r:id="rId1"/>
    <sheet name="Račun prihoda i rashoda" sheetId="2" r:id="rId2"/>
    <sheet name="Posebni dio" sheetId="5" r:id="rId3"/>
  </sheets>
  <definedNames>
    <definedName name="__xlfn_BAHTTEXT">NA()</definedName>
    <definedName name="_xlnm.Print_Area" localSheetId="1">'Račun prihoda i rashoda'!$A$1:$G$67</definedName>
    <definedName name="_xlnm.Print_Titles" localSheetId="1">'Račun prihoda i rashoda'!$7:$7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2" l="1"/>
  <c r="E60" i="2"/>
  <c r="E62" i="2"/>
  <c r="E63" i="2"/>
  <c r="E64" i="2"/>
  <c r="E65" i="2"/>
  <c r="E66" i="2"/>
  <c r="E35" i="2"/>
  <c r="E36" i="2"/>
  <c r="E37" i="2"/>
  <c r="E39" i="2"/>
  <c r="E40" i="2"/>
  <c r="E41" i="2"/>
  <c r="E42" i="2"/>
  <c r="E43" i="2"/>
  <c r="E44" i="2"/>
  <c r="E45" i="2"/>
  <c r="E47" i="2"/>
  <c r="E49" i="2"/>
  <c r="E51" i="2"/>
  <c r="E53" i="2"/>
  <c r="E54" i="2"/>
  <c r="E55" i="2"/>
  <c r="E56" i="2"/>
  <c r="E57" i="2"/>
  <c r="E11" i="2"/>
  <c r="E12" i="2"/>
  <c r="E13" i="2"/>
  <c r="E15" i="2"/>
  <c r="E16" i="2"/>
  <c r="E17" i="2"/>
  <c r="E18" i="2"/>
  <c r="E19" i="2"/>
  <c r="E20" i="2"/>
  <c r="E22" i="2"/>
  <c r="E23" i="2"/>
  <c r="E24" i="2"/>
  <c r="E25" i="2"/>
  <c r="E26" i="2"/>
  <c r="E28" i="2"/>
  <c r="E29" i="2"/>
  <c r="E10" i="2"/>
  <c r="E9" i="2"/>
  <c r="E8" i="2" s="1"/>
  <c r="D10" i="2"/>
  <c r="D9" i="2"/>
  <c r="C13" i="1" s="1"/>
  <c r="D8" i="2"/>
  <c r="D61" i="2"/>
  <c r="D58" i="2"/>
  <c r="C16" i="1" s="1"/>
  <c r="D52" i="2"/>
  <c r="D33" i="2" s="1"/>
  <c r="D67" i="2" s="1"/>
  <c r="E74" i="2"/>
  <c r="E73" i="2"/>
  <c r="E72" i="2" s="1"/>
  <c r="D21" i="1" s="1"/>
  <c r="D23" i="1" s="1"/>
  <c r="E30" i="2"/>
  <c r="D30" i="2"/>
  <c r="C14" i="1" s="1"/>
  <c r="D74" i="2"/>
  <c r="D73" i="2" s="1"/>
  <c r="D72" i="2" s="1"/>
  <c r="C21" i="1" s="1"/>
  <c r="D77" i="2"/>
  <c r="D76" i="2" s="1"/>
  <c r="C22" i="1" s="1"/>
  <c r="C48" i="2"/>
  <c r="E48" i="2" s="1"/>
  <c r="C50" i="2"/>
  <c r="C33" i="2" s="1"/>
  <c r="F9" i="2"/>
  <c r="F8" i="2" s="1"/>
  <c r="E13" i="1"/>
  <c r="G9" i="2"/>
  <c r="F13" i="1" s="1"/>
  <c r="F25" i="1" s="1"/>
  <c r="C10" i="2"/>
  <c r="C14" i="2"/>
  <c r="E14" i="2" s="1"/>
  <c r="C18" i="2"/>
  <c r="C21" i="2"/>
  <c r="E21" i="2" s="1"/>
  <c r="C27" i="2"/>
  <c r="E27" i="2" s="1"/>
  <c r="G30" i="2"/>
  <c r="F14" i="1"/>
  <c r="C31" i="2"/>
  <c r="C30" i="2"/>
  <c r="C8" i="2" s="1"/>
  <c r="B14" i="1"/>
  <c r="D14" i="1" s="1"/>
  <c r="F31" i="2"/>
  <c r="F30" i="2" s="1"/>
  <c r="E14" i="1" s="1"/>
  <c r="F33" i="2"/>
  <c r="E15" i="1"/>
  <c r="G33" i="2"/>
  <c r="F15" i="1"/>
  <c r="C34" i="2"/>
  <c r="E34" i="2" s="1"/>
  <c r="C38" i="2"/>
  <c r="E38" i="2" s="1"/>
  <c r="C43" i="2"/>
  <c r="C46" i="2"/>
  <c r="E46" i="2" s="1"/>
  <c r="C52" i="2"/>
  <c r="E52" i="2" s="1"/>
  <c r="F58" i="2"/>
  <c r="E16" i="1" s="1"/>
  <c r="G58" i="2"/>
  <c r="F16" i="1"/>
  <c r="C59" i="2"/>
  <c r="E59" i="2" s="1"/>
  <c r="C61" i="2"/>
  <c r="E61" i="2" s="1"/>
  <c r="C65" i="2"/>
  <c r="C58" i="2" s="1"/>
  <c r="C74" i="2"/>
  <c r="C73" i="2"/>
  <c r="C72" i="2"/>
  <c r="B21" i="1"/>
  <c r="F74" i="2"/>
  <c r="F73" i="2"/>
  <c r="F72" i="2" s="1"/>
  <c r="E21" i="1" s="1"/>
  <c r="E23" i="1" s="1"/>
  <c r="G74" i="2"/>
  <c r="G73" i="2" s="1"/>
  <c r="G72" i="2" s="1"/>
  <c r="F21" i="1" s="1"/>
  <c r="F23" i="1" s="1"/>
  <c r="F77" i="2"/>
  <c r="F76" i="2"/>
  <c r="E22" i="1"/>
  <c r="G77" i="2"/>
  <c r="G76" i="2"/>
  <c r="G84" i="2" s="1"/>
  <c r="F22" i="1"/>
  <c r="C78" i="2"/>
  <c r="E78" i="2" s="1"/>
  <c r="E77" i="2" s="1"/>
  <c r="E76" i="2" s="1"/>
  <c r="D22" i="1" s="1"/>
  <c r="C77" i="2"/>
  <c r="C76" i="2"/>
  <c r="B22" i="1"/>
  <c r="G67" i="2"/>
  <c r="G8" i="2"/>
  <c r="C9" i="2"/>
  <c r="B13" i="1" s="1"/>
  <c r="B23" i="1"/>
  <c r="B15" i="1" l="1"/>
  <c r="D15" i="1" s="1"/>
  <c r="E33" i="2"/>
  <c r="C67" i="2"/>
  <c r="C84" i="2" s="1"/>
  <c r="E25" i="1"/>
  <c r="C23" i="1"/>
  <c r="C25" i="1" s="1"/>
  <c r="B16" i="1"/>
  <c r="B25" i="1" s="1"/>
  <c r="E58" i="2"/>
  <c r="D16" i="1" s="1"/>
  <c r="D84" i="2"/>
  <c r="F67" i="2"/>
  <c r="F84" i="2" s="1"/>
  <c r="D13" i="1"/>
  <c r="E50" i="2"/>
  <c r="E67" i="2" l="1"/>
  <c r="E84" i="2" s="1"/>
  <c r="D25" i="1"/>
</calcChain>
</file>

<file path=xl/sharedStrings.xml><?xml version="1.0" encoding="utf-8"?>
<sst xmlns="http://schemas.openxmlformats.org/spreadsheetml/2006/main" count="744" uniqueCount="380">
  <si>
    <t>I PROJEKCIJE ZA 2023. I 2024. GODINU</t>
  </si>
  <si>
    <t>I. OPĆI DIO</t>
  </si>
  <si>
    <t>Članak 1.</t>
  </si>
  <si>
    <t>A. RAČUN PRIHODA I RASHODA</t>
  </si>
  <si>
    <t>Plan za 2022.</t>
  </si>
  <si>
    <t>Projekcija za 2023.</t>
  </si>
  <si>
    <t>Projekcija za 2024.</t>
  </si>
  <si>
    <t>Prihodi poslovanja</t>
  </si>
  <si>
    <t>Prihodi od prodaje nefinancijske imovine</t>
  </si>
  <si>
    <t>Rashodi poslovanja</t>
  </si>
  <si>
    <t>Rashodi za nabavu nefinancijske imovine</t>
  </si>
  <si>
    <t>B. RAČUN FINANCIRANJA</t>
  </si>
  <si>
    <t>Primici od financijske imovine i zaduživanja</t>
  </si>
  <si>
    <t>Izdaci za financijsku imovinu i otplate zajmova</t>
  </si>
  <si>
    <t>Neto financiranje / zaduživanje</t>
  </si>
  <si>
    <t>VIŠAK/MANJAK + NETO FINANCIRANJE</t>
  </si>
  <si>
    <t>Članak 2.</t>
  </si>
  <si>
    <t xml:space="preserve">     Prihodi i rashodi te primici i izdaci po ekonomskoj klasifikaciji utvrđuju se u Proračunu, u A. Računu prihoda i rashoda i B. Računu financiranja kako slijedi:</t>
  </si>
  <si>
    <t>KONTO</t>
  </si>
  <si>
    <t>VRSTA PRIHODA/RASHODA</t>
  </si>
  <si>
    <t>Proračun za 2022.</t>
  </si>
  <si>
    <t>UKUPNO PRIHODI</t>
  </si>
  <si>
    <t>Prihodi od poreza</t>
  </si>
  <si>
    <t>Porez i prirez na dohodak</t>
  </si>
  <si>
    <t>Porezi na imovinu</t>
  </si>
  <si>
    <t>Porez na robu i usluge</t>
  </si>
  <si>
    <t>Pomoći</t>
  </si>
  <si>
    <t>Pomoći od međunarodnih organizacija te institucija i tijela EU</t>
  </si>
  <si>
    <t>Pomoći iz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</si>
  <si>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</si>
  <si>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</si>
  <si>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</si>
  <si>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</si>
  <si>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</si>
  <si>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</si>
  <si>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</si>
  <si>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</si>
  <si>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dotacija</t>
  </si>
  <si>
    <t>Kazne, upravne mjere i ostali prihodi</t>
  </si>
  <si>
    <t>Kazne i upravne mjere</t>
  </si>
  <si>
    <t>Ostali prihodi</t>
  </si>
  <si>
    <t>Prihodi od prodaje proizvedene dugotrajne imovine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</si>
  <si>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</si>
  <si>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</si>
  <si>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</si>
  <si>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</si>
  <si>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</si>
  <si>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</si>
  <si>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</si>
  <si>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</si>
  <si>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</si>
  <si>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</si>
  <si>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</si>
  <si>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</si>
  <si>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</si>
  <si>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</si>
  <si>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poljoprivrednicima, obrt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</si>
  <si>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</si>
  <si>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</si>
  <si>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</si>
  <si>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 xml:space="preserve">Ostali rashodi </t>
  </si>
  <si>
    <t>Tekuće donacije</t>
  </si>
  <si>
    <t>Kapitalne donacije</t>
  </si>
  <si>
    <t>Kazne, penali, naknada štete</t>
  </si>
  <si>
    <t>Proračunska pričuva</t>
  </si>
  <si>
    <t>Kapitalne pomoći</t>
  </si>
  <si>
    <t>Rashodi za nabavu neproizvedene dugotrajne imovine</t>
  </si>
  <si>
    <t>Rashodi za nabavu proizvedene dug. imovine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</si>
  <si>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</si>
  <si>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</si>
  <si>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</si>
  <si>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</si>
  <si>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</si>
  <si>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objktima</t>
  </si>
  <si>
    <t>UKUPNO RASHODI</t>
  </si>
  <si>
    <t>UKUPNI PRIMICI</t>
  </si>
  <si>
    <t>Primici od financijske imovine i zaduženje</t>
  </si>
  <si>
    <t>Primici od zaduženje</t>
  </si>
  <si>
    <t>Primljeni krediti i zajmovi od kreditnih i ostalih financijskih institucija izvan javnog sektora</t>
  </si>
  <si>
    <t>UKUPNO IZDACI</t>
  </si>
  <si>
    <t>Izdaci za otplatu glavnice primljenih kredita i zajmova</t>
  </si>
  <si>
    <t>Otplata glavnice i zajmova</t>
  </si>
  <si>
    <t>II. POSEBNI DIO</t>
  </si>
  <si>
    <t>Članak 3.</t>
  </si>
  <si>
    <t>Program 1000 Djelatnost predstavničkih i radnih tijela</t>
  </si>
  <si>
    <t>Program 1001 Djelatnost izvršnih tijela</t>
  </si>
  <si>
    <t>Program 1002 Djelatnost Jedinstvenog upravnog odjela</t>
  </si>
  <si>
    <t>Program 1003 Djelatnost Komunalnog poduzeća</t>
  </si>
  <si>
    <t>Program 1004 Tekuće i investicijsko održavanje imovine</t>
  </si>
  <si>
    <t>Program 1005 Gospodarstvo</t>
  </si>
  <si>
    <t>Kazne, penali i naknade štete</t>
  </si>
  <si>
    <t>Program 1007 Program predškolskog obrazovanja</t>
  </si>
  <si>
    <t>Program 1008 Program školskog odgoja i obrazovanja</t>
  </si>
  <si>
    <t>Program 1009 Program religija, kultura i šport</t>
  </si>
  <si>
    <t>Dodatna ulaganja na građevinskim objektima</t>
  </si>
  <si>
    <t>Program 1011 Izgradnja i nabava poslovnih i građevinskih objekata</t>
  </si>
  <si>
    <t>Program 1012 Program djelatnost mjesnih odbora</t>
  </si>
  <si>
    <t>Članak 4.</t>
  </si>
  <si>
    <t>III. ZAVRŠNA ODREDBA</t>
  </si>
  <si>
    <t>IZMJENE I DOPUNE PRORAČUNA OPĆINE KLOŠTAR PODRAVSKI ZA 2022. GODINU</t>
  </si>
  <si>
    <t xml:space="preserve">    U Proračunu Općine Kloštar Podravski za 2022. godinu i projekcije za 2023. i 2024. godinu ("Službeni glasnik Koprivničko-križevačke županije" broj 28/21) (u daljnjem tekstu: Proračun) u članku 1. mijenjaju se: A. Račun prihoda i rashoda i B. Račun financiranja, kako slijedi:</t>
  </si>
  <si>
    <t>POZICIJA</t>
  </si>
  <si>
    <t>BROJ 
KONTA</t>
  </si>
  <si>
    <t>VRSTA RASHODA / IZDATAKA</t>
  </si>
  <si>
    <t>PLANIRANO</t>
  </si>
  <si>
    <t>PROMJENA IZNOS</t>
  </si>
  <si>
    <t>PROMJENA 
POSTOTAK</t>
  </si>
  <si>
    <t>NOVI IZNOS</t>
  </si>
  <si>
    <t xml:space="preserve">  SVEUKUPNO RASHODI / IZDACI</t>
  </si>
  <si>
    <t>Razdjel 001 OPĆINSKO VIJEĆE</t>
  </si>
  <si>
    <t>Glava 00101 OPĆINSKO VIJEĆE</t>
  </si>
  <si>
    <t>Aktivnost A100001 Redovna djelatnost Općinskog vijeća</t>
  </si>
  <si>
    <t>Funkcijska klasifikacija  0111 Izvršna  i zakonodavna tijela</t>
  </si>
  <si>
    <t>Izvor  1.1. OPĆI PRIHODI I PRIMICI</t>
  </si>
  <si>
    <t>R0001</t>
  </si>
  <si>
    <t>329</t>
  </si>
  <si>
    <t>Aktivnost A100002 Izvanredni i nepredviđeni rashodi</t>
  </si>
  <si>
    <t>R0002</t>
  </si>
  <si>
    <t>386</t>
  </si>
  <si>
    <t>Aktivnost A100003 Promidžba općine</t>
  </si>
  <si>
    <t>R0003</t>
  </si>
  <si>
    <t>Aktivnost A100004 Djelatnost političkih stranaka</t>
  </si>
  <si>
    <t>Funkcijska klasifikacija  0160 Opće javne usluge koje nisu drugdje svrstane</t>
  </si>
  <si>
    <t>R0004</t>
  </si>
  <si>
    <t>Razdjel 002 OPĆINSKI NAČELNIK</t>
  </si>
  <si>
    <t>Glava 00201 OPĆINSKI NAČELNIK</t>
  </si>
  <si>
    <t>Aktivnost A100005 Prigodne proslave Općine</t>
  </si>
  <si>
    <t>R0005</t>
  </si>
  <si>
    <t>323</t>
  </si>
  <si>
    <t>R0006</t>
  </si>
  <si>
    <t>Aktivnost A100006 Povrat kredita Općine</t>
  </si>
  <si>
    <t>R0007</t>
  </si>
  <si>
    <t>544</t>
  </si>
  <si>
    <t>Otplata glavnice primljenih kredita i zajmova od kreditnih i ostalih financijskih institucija izvan</t>
  </si>
  <si>
    <t>R0008</t>
  </si>
  <si>
    <t>342</t>
  </si>
  <si>
    <t>Razdjel 003 JEDINSTVENI UPRAVNI ODJEL</t>
  </si>
  <si>
    <t>Program  1010 Vatrogastvo i civilna zaštita</t>
  </si>
  <si>
    <t>Aktivnost A100035 Djelatnost vatrogasnih postrojbi</t>
  </si>
  <si>
    <t>Funkcijska klasifikacija  0320 Usluge protupožarne zaštite</t>
  </si>
  <si>
    <t>R0070</t>
  </si>
  <si>
    <t>381</t>
  </si>
  <si>
    <t>Glava 00301 JEDINSTVENI UPRAVNI ODJEL</t>
  </si>
  <si>
    <t>Aktivnost A100007 Administrativni poslovi</t>
  </si>
  <si>
    <t>Funkcijska klasifikacija  0131 Opće usluge vezane za službenike</t>
  </si>
  <si>
    <t>R0009</t>
  </si>
  <si>
    <t>311</t>
  </si>
  <si>
    <t>Plaće (Bruto)</t>
  </si>
  <si>
    <t>R0010</t>
  </si>
  <si>
    <t>312</t>
  </si>
  <si>
    <t>R0011</t>
  </si>
  <si>
    <t>313</t>
  </si>
  <si>
    <t>R0012</t>
  </si>
  <si>
    <t>321</t>
  </si>
  <si>
    <t>R0013</t>
  </si>
  <si>
    <t>322</t>
  </si>
  <si>
    <t>R0014</t>
  </si>
  <si>
    <t>R0015</t>
  </si>
  <si>
    <t>R0016</t>
  </si>
  <si>
    <t>343</t>
  </si>
  <si>
    <t>R0017</t>
  </si>
  <si>
    <t>422</t>
  </si>
  <si>
    <t>R0018</t>
  </si>
  <si>
    <t>426</t>
  </si>
  <si>
    <t>R0124</t>
  </si>
  <si>
    <t>382</t>
  </si>
  <si>
    <t>R0125</t>
  </si>
  <si>
    <t>Izvor  5.1. POMOĆI PRORAČUNU IZ DRUGIH PRORAČUNA</t>
  </si>
  <si>
    <t>R0019</t>
  </si>
  <si>
    <t>Aktivnost A100008 Otplata kredita dvorana</t>
  </si>
  <si>
    <t>R0021</t>
  </si>
  <si>
    <t>Funkcijska klasifikacija  0133 Ostale opće usluge</t>
  </si>
  <si>
    <t>R0020</t>
  </si>
  <si>
    <t>Aktivnost A100009 Održavanje javne rasvjete</t>
  </si>
  <si>
    <t>Funkcijska klasifikacija  0640 Ulična rasvjeta</t>
  </si>
  <si>
    <t>R0023</t>
  </si>
  <si>
    <t>Izvor  4.2. KOMUNALNI DOPRINOS I NAKNADE</t>
  </si>
  <si>
    <t>R0022</t>
  </si>
  <si>
    <t>Aktivnost A100010 Održavanje javnih i nerazvrstanih prometnica</t>
  </si>
  <si>
    <t>Funkcijska klasifikacija  0451 Cestovni promet</t>
  </si>
  <si>
    <t>R0024</t>
  </si>
  <si>
    <t>R0025</t>
  </si>
  <si>
    <t>Izvor  4.1. PRIHODI PO POSEBNIM PROPISIMA</t>
  </si>
  <si>
    <t>R0026</t>
  </si>
  <si>
    <t>R0027</t>
  </si>
  <si>
    <t>Aktivnost A100011 Održavanje javnih površina</t>
  </si>
  <si>
    <t>Funkcijska klasifikacija  0620 Razvoj zajednice</t>
  </si>
  <si>
    <t>R0028</t>
  </si>
  <si>
    <t>R0029</t>
  </si>
  <si>
    <t>Aktivnost A100012 Održavanje smetlišta</t>
  </si>
  <si>
    <t>Funkcijska klasifikacija  0510 Gospodarenje otpadom</t>
  </si>
  <si>
    <t>R0030</t>
  </si>
  <si>
    <t>R0031</t>
  </si>
  <si>
    <t>Aktivnost A100013 Komunalne usluge</t>
  </si>
  <si>
    <t>R0032</t>
  </si>
  <si>
    <t>R0033</t>
  </si>
  <si>
    <t>Aktivnost A100014 Održavanje odvodnih kanala za oborinske vode</t>
  </si>
  <si>
    <t>Funkcijska klasifikacija  0660 Rashodi vezani za stanovanje i kom. pogodnosti koji nisu drugdje svrstani</t>
  </si>
  <si>
    <t>R0034</t>
  </si>
  <si>
    <t>Aktivnost A100015 Održavanje objekata</t>
  </si>
  <si>
    <t>R0035</t>
  </si>
  <si>
    <t>R0036</t>
  </si>
  <si>
    <t>Aktivnost A100016 Dezinfekcija, dezinsekcija i deratizacija</t>
  </si>
  <si>
    <t>R0037</t>
  </si>
  <si>
    <t>Program 1006 Socijalna i zdravstvena zaštita</t>
  </si>
  <si>
    <t>Aktivnost A100017 Pomoć obiteljima i kućanstvima</t>
  </si>
  <si>
    <t>Funkcijska klasifikacija  1070 Socijalna pomoć stanovništvu koje nije obuhvaćeno redovnim socijalnim programima</t>
  </si>
  <si>
    <t>R0038</t>
  </si>
  <si>
    <t>372</t>
  </si>
  <si>
    <t>Aktivnost A100018 Ostale naknade iz proračuna u naravi</t>
  </si>
  <si>
    <t>R0039</t>
  </si>
  <si>
    <t>Aktivnost A100019 Naknade za novorođenčad</t>
  </si>
  <si>
    <t>Funkcijska klasifikacija  1040 Obitelj i djeca</t>
  </si>
  <si>
    <t>R0040</t>
  </si>
  <si>
    <t>Aktivnost A100020 Subvencije</t>
  </si>
  <si>
    <t>Funkcijska klasifikacija  1090 Aktivnosti socijalne zaštite koje nisu drugdje svrstane</t>
  </si>
  <si>
    <t>R0041</t>
  </si>
  <si>
    <t>352</t>
  </si>
  <si>
    <t>Subvencije trgovačkim društvima, zadrugama, poljoprivrednicima i obrtnicima izvan javnog sektora</t>
  </si>
  <si>
    <t>Aktivnost A100021 Ostali Rashodi</t>
  </si>
  <si>
    <t>R0042</t>
  </si>
  <si>
    <t>383</t>
  </si>
  <si>
    <t>Aktivnost A100022 Pomoć starijim osobama – „Mariška”</t>
  </si>
  <si>
    <t>Funkcijska klasifikacija  1020 Starost</t>
  </si>
  <si>
    <t>R0043</t>
  </si>
  <si>
    <t>Aktivnost A100023 Javni radovi</t>
  </si>
  <si>
    <t>Izvor  5.2. POMOĆI OD IZVANPRORAČUNSKIH KORISNIKA</t>
  </si>
  <si>
    <t>R0048</t>
  </si>
  <si>
    <t>R0049</t>
  </si>
  <si>
    <t>R0050</t>
  </si>
  <si>
    <t>R0051</t>
  </si>
  <si>
    <t>Aktivnost A100024 Pomoć za ogrjev</t>
  </si>
  <si>
    <t>Funkcijska klasifikacija  1060 Stanovanje</t>
  </si>
  <si>
    <t>R0052</t>
  </si>
  <si>
    <t>Aktivnost A100025 Djelatnost Crvenog Križa</t>
  </si>
  <si>
    <t>R0053</t>
  </si>
  <si>
    <t>R0054</t>
  </si>
  <si>
    <t>Aktivnost A100026 Pomoć studentima</t>
  </si>
  <si>
    <t>Funkcijska klasifikacija  0941 Prvi stupanj visoke naobrazbe</t>
  </si>
  <si>
    <t>R0055</t>
  </si>
  <si>
    <t>Aktivnost A100027 Pomoć učenicima</t>
  </si>
  <si>
    <t>Funkcijska klasifikacija  0912 Osnovno obrazovanje</t>
  </si>
  <si>
    <t>R0056</t>
  </si>
  <si>
    <t>Aktivnost A100028 Darovi - Sveti Nikola</t>
  </si>
  <si>
    <t>R0057</t>
  </si>
  <si>
    <t>Tekući projekt T100001 "Zaželi" - Program zapošljavanja žena</t>
  </si>
  <si>
    <t>R0044</t>
  </si>
  <si>
    <t>R0045</t>
  </si>
  <si>
    <t>R0046</t>
  </si>
  <si>
    <t>R0047</t>
  </si>
  <si>
    <t>Aktivnost A100029 Boravak djece u vrtiću, "maloj školi" i jaslicama</t>
  </si>
  <si>
    <t>Funkcijska klasifikacija  0911 Predškolsko obrazovanje</t>
  </si>
  <si>
    <t>R0058</t>
  </si>
  <si>
    <t>Kapitalni projekt K100001 Dječji vrtić Oderjan</t>
  </si>
  <si>
    <t>R0059</t>
  </si>
  <si>
    <t>421</t>
  </si>
  <si>
    <t>Aktivnost A100030 Program Osnovne škole Kloštar Podravski</t>
  </si>
  <si>
    <t>R0060</t>
  </si>
  <si>
    <t>366</t>
  </si>
  <si>
    <t>Pomoći proračunskim korisnicima drugih proračuna</t>
  </si>
  <si>
    <t>Kapitalni projekt K100002 Školsko sportska dvorana Kloštar Podravski</t>
  </si>
  <si>
    <t>R0063</t>
  </si>
  <si>
    <t>R0062</t>
  </si>
  <si>
    <t>Izvor  8.1. PRIMICI OD ZADUŽIVANJA</t>
  </si>
  <si>
    <t>R0061</t>
  </si>
  <si>
    <t>Aktivnost A100031 Vjerske zajednice</t>
  </si>
  <si>
    <t>Funkcijska klasifikacija  0840 Religijske i druge službe zajednice</t>
  </si>
  <si>
    <t>R0064</t>
  </si>
  <si>
    <t>Aktivnost A100032 Sufinanciranje bibliobusa</t>
  </si>
  <si>
    <t>Funkcijska klasifikacija  0820 Službe kulture</t>
  </si>
  <si>
    <t>R0065</t>
  </si>
  <si>
    <t>Aktivnost A100033 Redovna djelatnost udruga i organizacija civilnog društva</t>
  </si>
  <si>
    <t>Funkcijska klasifikacija  0860 Rashodi za rekreaciju, kulturu i religiju koji nisu drugdje svrstani</t>
  </si>
  <si>
    <t>R0066</t>
  </si>
  <si>
    <t>Aktivnost A100034 Redovna djelatnost sportskih klubova</t>
  </si>
  <si>
    <t>Funkcijska klasifikacija  0810 Službe rekreacije i sporta</t>
  </si>
  <si>
    <t>R0067</t>
  </si>
  <si>
    <t>Kapitalni projekt K100003 Rekonstrukcija sportskih terena te izgradnja dodatnih sadržaja NK Mladost Kloštar Podravski</t>
  </si>
  <si>
    <t>R0068</t>
  </si>
  <si>
    <t>451</t>
  </si>
  <si>
    <t>R0069</t>
  </si>
  <si>
    <t>Aktivnost A100036 Civilna zaštita</t>
  </si>
  <si>
    <t>Funkcijska klasifikacija  0220 Civilna obrana</t>
  </si>
  <si>
    <t>R0071</t>
  </si>
  <si>
    <t>Aktivnost A100037 HGSS</t>
  </si>
  <si>
    <t>R0072</t>
  </si>
  <si>
    <t>Kapitalni projekt K100004 Poduzetnička zona</t>
  </si>
  <si>
    <t>R0073</t>
  </si>
  <si>
    <t>411</t>
  </si>
  <si>
    <t>Materijalna imovina - prirodna bogatstva</t>
  </si>
  <si>
    <t>R0074</t>
  </si>
  <si>
    <t>Kapitalni projekt K100005 Modernizacija javne rasvjete</t>
  </si>
  <si>
    <t>R0075</t>
  </si>
  <si>
    <t>R0076</t>
  </si>
  <si>
    <t>R0077</t>
  </si>
  <si>
    <t>Kapitalni projekt K100006 Izgradnja vodovodne mreže</t>
  </si>
  <si>
    <t>Funkcijska klasifikacija  0630 Opskrba vodom</t>
  </si>
  <si>
    <t>R0078</t>
  </si>
  <si>
    <t>R0079</t>
  </si>
  <si>
    <t>Kapitalni projekt K100007 Obnova društvenih domova i mrtvačnica na području općine</t>
  </si>
  <si>
    <t>R0080</t>
  </si>
  <si>
    <t>R0081</t>
  </si>
  <si>
    <t>Kapitalni projekt K100008 ostali građevinski objekti i spomenici</t>
  </si>
  <si>
    <t>R0082</t>
  </si>
  <si>
    <t>Kapitalni projekt K100009 Asfaltiranje cesta i pješačke staze Kozarevac</t>
  </si>
  <si>
    <t>R0083</t>
  </si>
  <si>
    <t>R0084</t>
  </si>
  <si>
    <t>Izvor  7.1. PRIHODI OD PRODAJE NEFIN. IMOVINE</t>
  </si>
  <si>
    <t>R0085</t>
  </si>
  <si>
    <t>Kapitalni projekt K100010 Video nadzor</t>
  </si>
  <si>
    <t>R0086</t>
  </si>
  <si>
    <t>Kapitalni projekt K100011 Legalizacija objekata i izrada projektne dokumentacije</t>
  </si>
  <si>
    <t>R0087</t>
  </si>
  <si>
    <t>Kapitalni projekt K100012 Izgradnja kanalizacije  u aglomeraciji</t>
  </si>
  <si>
    <t>Funkcijska klasifikacija  0520 Gospodarenje otpadnim vodama</t>
  </si>
  <si>
    <t>R0088</t>
  </si>
  <si>
    <t>R0089</t>
  </si>
  <si>
    <t>R0090</t>
  </si>
  <si>
    <t>Kapitalni projekt K100013 Rekonstrukcija i adaptacija športsko-vatrogasnih domova</t>
  </si>
  <si>
    <t>R0091</t>
  </si>
  <si>
    <t>R0092</t>
  </si>
  <si>
    <t>Kapitalni projekt K100014 Kupnja zemljišta</t>
  </si>
  <si>
    <t>R0093</t>
  </si>
  <si>
    <t>Kapitalni projekt K100015 Vertikalno podizna platforma u društvenom domu i školi</t>
  </si>
  <si>
    <t>R0094</t>
  </si>
  <si>
    <t>R0095</t>
  </si>
  <si>
    <t>Kapitalni projekt K100016 Izrada kipova na spomen  obilježje „Hrvatski velikan”</t>
  </si>
  <si>
    <t>R0096</t>
  </si>
  <si>
    <t>R0097</t>
  </si>
  <si>
    <t>Kapitalni projekt K100017 WIFI4U</t>
  </si>
  <si>
    <t>R0098</t>
  </si>
  <si>
    <t>Kapitalni projekt K100018 Poučno-edukativna staza "Veliki breg" Kozarevac</t>
  </si>
  <si>
    <t>R0099</t>
  </si>
  <si>
    <t>R0100</t>
  </si>
  <si>
    <t>Kapitalni projekt K100019 Izgradnja kružnog toka u Kozarevcu</t>
  </si>
  <si>
    <t>R0101</t>
  </si>
  <si>
    <t>R0104</t>
  </si>
  <si>
    <t>R0102</t>
  </si>
  <si>
    <t>R0103</t>
  </si>
  <si>
    <t>Kapitalni projekt K100020 Dom za starije i nemočne</t>
  </si>
  <si>
    <t>R0105</t>
  </si>
  <si>
    <t>R0106</t>
  </si>
  <si>
    <t>Kapitalni projekt K100021 Izgradnja tržnog centra u Kloštru Podravskom</t>
  </si>
  <si>
    <t>R0108</t>
  </si>
  <si>
    <t>R0107</t>
  </si>
  <si>
    <t>R0109</t>
  </si>
  <si>
    <t>Kapitalni projekt K100022 Sanacija divljih odlagališta</t>
  </si>
  <si>
    <t>R0110</t>
  </si>
  <si>
    <t>Kapitalni projekt K100023 Nabava reklamnog LED display-a</t>
  </si>
  <si>
    <t>Funkcijska klasifikacija  0760 Poslovi i usluge zdravstva koji nisu drugdje svrstani</t>
  </si>
  <si>
    <t>R0122</t>
  </si>
  <si>
    <t>Kapitalni projekt K100024 Zdravstveno-lječilišni kompleks Kloštar</t>
  </si>
  <si>
    <t>R0123</t>
  </si>
  <si>
    <t>Razdjel 004 MJESNA SAMOUPRAVA</t>
  </si>
  <si>
    <t>Glava 00401 MJESNA SAMOUPRAVA</t>
  </si>
  <si>
    <t>Aktivnost A100038 MO Kloštar Podravski</t>
  </si>
  <si>
    <t>R0111</t>
  </si>
  <si>
    <t>R0112</t>
  </si>
  <si>
    <t>Aktivnost A100039 MO Budančevica</t>
  </si>
  <si>
    <t>R0113</t>
  </si>
  <si>
    <t>R0114</t>
  </si>
  <si>
    <t>Aktivnost A100040 MO Kozarevac</t>
  </si>
  <si>
    <t>R0115</t>
  </si>
  <si>
    <t>R0116</t>
  </si>
  <si>
    <t>Aktivnost A100041 MO Prugovac</t>
  </si>
  <si>
    <t>R0117</t>
  </si>
  <si>
    <t>R0118</t>
  </si>
  <si>
    <t>Tekući projekt T100002 Izbori za mjesne odbore</t>
  </si>
  <si>
    <t>R0119</t>
  </si>
  <si>
    <t>R0120</t>
  </si>
  <si>
    <t>R0121</t>
  </si>
  <si>
    <t xml:space="preserve">   U članku 3. svota  "49.806.050,00" zamjenjuje se svotom "51.223.050,00"  te se provode izmjene i dopune rashoda i izdataka po nositeljima, korisnicima, programima i detaljnim namjenama u Posebnom dijelu Proračuna, kako slijedi:</t>
  </si>
  <si>
    <t>Povećanje/ smanjenje</t>
  </si>
  <si>
    <t>Novi plan za 2022.</t>
  </si>
  <si>
    <t xml:space="preserve">     Ove Izmjene i dopune Proračuna stupaju na snagu osmog dana od dana objave u "Službenom glasniku Koprivničko-križevačke županije".</t>
  </si>
  <si>
    <t xml:space="preserve">     Na temelju članka 45. Zakona o proračunu ("Narodne novine" broj 144/21) i članka 30. Statuta Općine Kloštar Podravski ("Službeni glasnik Koprivničko-križevačke županije" broj 4/21), Općinsko vijeće Općine Kloštar Podravski na 8. sjednici održanoj 31. ožujka  2022. godine donijelo je</t>
  </si>
  <si>
    <r>
      <t xml:space="preserve">Kloštar Podravski, 31. ožujka 2022.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  PREDSJEDNICA:</t>
    </r>
  </si>
  <si>
    <r>
      <t xml:space="preserve">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  Marija Šimunko</t>
    </r>
  </si>
  <si>
    <t>KLASA: 400-02/22-01/01</t>
  </si>
  <si>
    <t>URBROJ: 2137-16-01/01-22-01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</si>
</sst>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\.mm\.yyyy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1"/>
      <name val="Times New Roman"/>
      <family val="1"/>
      <charset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4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2" fillId="40" borderId="8" applyNumberFormat="0" applyAlignment="0" applyProtection="0"/>
    <xf numFmtId="0" fontId="23" fillId="41" borderId="9" applyNumberFormat="0" applyAlignment="0" applyProtection="0"/>
    <xf numFmtId="0" fontId="25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43" borderId="8" applyNumberFormat="0" applyAlignment="0" applyProtection="0"/>
    <xf numFmtId="0" fontId="31" fillId="0" borderId="14" applyNumberFormat="0" applyFill="0" applyAlignment="0" applyProtection="0"/>
    <xf numFmtId="0" fontId="33" fillId="44" borderId="0" applyNumberFormat="0" applyBorder="0" applyAlignment="0" applyProtection="0"/>
    <xf numFmtId="0" fontId="14" fillId="0" borderId="0"/>
    <xf numFmtId="0" fontId="1" fillId="0" borderId="0"/>
    <xf numFmtId="0" fontId="15" fillId="0" borderId="0"/>
    <xf numFmtId="0" fontId="15" fillId="39" borderId="7" applyNumberFormat="0" applyFont="0" applyAlignment="0" applyProtection="0"/>
    <xf numFmtId="0" fontId="2" fillId="0" borderId="0"/>
    <xf numFmtId="0" fontId="30" fillId="40" borderId="13" applyNumberFormat="0" applyAlignment="0" applyProtection="0"/>
    <xf numFmtId="0" fontId="32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3" fillId="0" borderId="0" xfId="0" applyFont="1" applyBorder="1"/>
    <xf numFmtId="4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0" fontId="6" fillId="0" borderId="0" xfId="0" applyFont="1"/>
    <xf numFmtId="4" fontId="0" fillId="0" borderId="0" xfId="0" applyNumberFormat="1"/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4" fontId="5" fillId="3" borderId="1" xfId="0" applyNumberFormat="1" applyFont="1" applyFill="1" applyBorder="1" applyAlignment="1">
      <alignment horizontal="righ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" fontId="6" fillId="4" borderId="1" xfId="0" applyNumberFormat="1" applyFont="1" applyFill="1" applyBorder="1"/>
    <xf numFmtId="4" fontId="1" fillId="0" borderId="0" xfId="0" applyNumberFormat="1" applyFont="1"/>
    <xf numFmtId="4" fontId="7" fillId="4" borderId="1" xfId="0" applyNumberFormat="1" applyFont="1" applyFill="1" applyBorder="1"/>
    <xf numFmtId="0" fontId="1" fillId="0" borderId="0" xfId="0" applyFont="1"/>
    <xf numFmtId="0" fontId="6" fillId="0" borderId="1" xfId="0" applyFont="1" applyFill="1" applyBorder="1" applyAlignment="1">
      <alignment wrapText="1"/>
    </xf>
    <xf numFmtId="4" fontId="8" fillId="4" borderId="1" xfId="0" applyNumberFormat="1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4" fontId="5" fillId="5" borderId="1" xfId="0" applyNumberFormat="1" applyFont="1" applyFill="1" applyBorder="1"/>
    <xf numFmtId="0" fontId="8" fillId="4" borderId="1" xfId="41" applyFont="1" applyFill="1" applyBorder="1" applyAlignment="1">
      <alignment horizontal="left" wrapText="1"/>
    </xf>
    <xf numFmtId="4" fontId="9" fillId="4" borderId="1" xfId="0" applyNumberFormat="1" applyFont="1" applyFill="1" applyBorder="1"/>
    <xf numFmtId="0" fontId="0" fillId="0" borderId="0" xfId="0" applyBorder="1"/>
    <xf numFmtId="4" fontId="0" fillId="0" borderId="0" xfId="0" applyNumberFormat="1" applyFill="1" applyBorder="1"/>
    <xf numFmtId="0" fontId="6" fillId="4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4" fontId="5" fillId="4" borderId="1" xfId="0" applyNumberFormat="1" applyFont="1" applyFill="1" applyBorder="1"/>
    <xf numFmtId="0" fontId="8" fillId="0" borderId="1" xfId="0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0" fontId="5" fillId="6" borderId="1" xfId="0" applyFont="1" applyFill="1" applyBorder="1"/>
    <xf numFmtId="0" fontId="5" fillId="6" borderId="1" xfId="0" applyFont="1" applyFill="1" applyBorder="1" applyAlignment="1">
      <alignment wrapText="1"/>
    </xf>
    <xf numFmtId="4" fontId="5" fillId="6" borderId="1" xfId="0" applyNumberFormat="1" applyFont="1" applyFill="1" applyBorder="1"/>
    <xf numFmtId="0" fontId="11" fillId="2" borderId="1" xfId="0" applyFont="1" applyFill="1" applyBorder="1"/>
    <xf numFmtId="0" fontId="12" fillId="5" borderId="2" xfId="0" applyFont="1" applyFill="1" applyBorder="1"/>
    <xf numFmtId="0" fontId="5" fillId="5" borderId="2" xfId="0" applyFont="1" applyFill="1" applyBorder="1" applyAlignment="1">
      <alignment wrapText="1"/>
    </xf>
    <xf numFmtId="4" fontId="6" fillId="5" borderId="2" xfId="0" applyNumberFormat="1" applyFont="1" applyFill="1" applyBorder="1"/>
    <xf numFmtId="0" fontId="12" fillId="0" borderId="2" xfId="0" applyFont="1" applyBorder="1"/>
    <xf numFmtId="0" fontId="6" fillId="0" borderId="2" xfId="0" applyFont="1" applyBorder="1"/>
    <xf numFmtId="4" fontId="6" fillId="0" borderId="2" xfId="0" applyNumberFormat="1" applyFont="1" applyBorder="1"/>
    <xf numFmtId="0" fontId="12" fillId="0" borderId="1" xfId="0" applyFont="1" applyBorder="1"/>
    <xf numFmtId="4" fontId="6" fillId="0" borderId="1" xfId="0" applyNumberFormat="1" applyFont="1" applyBorder="1"/>
    <xf numFmtId="0" fontId="12" fillId="5" borderId="1" xfId="0" applyFont="1" applyFill="1" applyBorder="1"/>
    <xf numFmtId="0" fontId="5" fillId="5" borderId="1" xfId="0" applyNumberFormat="1" applyFont="1" applyFill="1" applyBorder="1" applyAlignment="1">
      <alignment wrapText="1"/>
    </xf>
    <xf numFmtId="4" fontId="6" fillId="5" borderId="1" xfId="0" applyNumberFormat="1" applyFont="1" applyFill="1" applyBorder="1"/>
    <xf numFmtId="0" fontId="12" fillId="0" borderId="1" xfId="0" applyFont="1" applyFill="1" applyBorder="1"/>
    <xf numFmtId="0" fontId="12" fillId="0" borderId="3" xfId="0" applyFont="1" applyFill="1" applyBorder="1"/>
    <xf numFmtId="0" fontId="6" fillId="0" borderId="3" xfId="0" applyFont="1" applyBorder="1"/>
    <xf numFmtId="4" fontId="6" fillId="0" borderId="3" xfId="0" applyNumberFormat="1" applyFont="1" applyBorder="1"/>
    <xf numFmtId="4" fontId="9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39"/>
    <xf numFmtId="0" fontId="16" fillId="0" borderId="0" xfId="39" applyFont="1" applyBorder="1" applyAlignment="1" applyProtection="1">
      <alignment horizontal="center"/>
    </xf>
    <xf numFmtId="166" fontId="13" fillId="0" borderId="0" xfId="39" applyNumberFormat="1" applyFont="1" applyBorder="1" applyAlignment="1" applyProtection="1">
      <alignment horizontal="left"/>
    </xf>
    <xf numFmtId="0" fontId="13" fillId="0" borderId="0" xfId="39" applyFont="1" applyBorder="1" applyAlignment="1" applyProtection="1">
      <alignment horizontal="right"/>
    </xf>
    <xf numFmtId="0" fontId="13" fillId="0" borderId="0" xfId="39" applyFont="1"/>
    <xf numFmtId="0" fontId="16" fillId="0" borderId="0" xfId="39" applyFont="1"/>
    <xf numFmtId="4" fontId="16" fillId="0" borderId="0" xfId="39" applyNumberFormat="1" applyFont="1"/>
    <xf numFmtId="0" fontId="16" fillId="0" borderId="0" xfId="39" applyFont="1" applyAlignment="1">
      <alignment wrapText="1"/>
    </xf>
    <xf numFmtId="0" fontId="17" fillId="7" borderId="0" xfId="39" applyFont="1" applyFill="1"/>
    <xf numFmtId="4" fontId="17" fillId="7" borderId="0" xfId="39" applyNumberFormat="1" applyFont="1" applyFill="1"/>
    <xf numFmtId="0" fontId="17" fillId="8" borderId="0" xfId="39" applyFont="1" applyFill="1"/>
    <xf numFmtId="4" fontId="17" fillId="8" borderId="0" xfId="39" applyNumberFormat="1" applyFont="1" applyFill="1"/>
    <xf numFmtId="0" fontId="18" fillId="9" borderId="0" xfId="39" applyFont="1" applyFill="1"/>
    <xf numFmtId="4" fontId="18" fillId="9" borderId="0" xfId="39" applyNumberFormat="1" applyFont="1" applyFill="1"/>
    <xf numFmtId="0" fontId="18" fillId="10" borderId="0" xfId="39" applyFont="1" applyFill="1"/>
    <xf numFmtId="4" fontId="18" fillId="10" borderId="0" xfId="39" applyNumberFormat="1" applyFont="1" applyFill="1"/>
    <xf numFmtId="0" fontId="18" fillId="11" borderId="0" xfId="39" applyFont="1" applyFill="1"/>
    <xf numFmtId="4" fontId="18" fillId="11" borderId="0" xfId="39" applyNumberFormat="1" applyFont="1" applyFill="1"/>
    <xf numFmtId="0" fontId="18" fillId="12" borderId="0" xfId="39" applyFont="1" applyFill="1"/>
    <xf numFmtId="4" fontId="18" fillId="12" borderId="0" xfId="39" applyNumberFormat="1" applyFont="1" applyFill="1"/>
    <xf numFmtId="0" fontId="5" fillId="13" borderId="4" xfId="0" applyFont="1" applyFill="1" applyBorder="1" applyAlignment="1">
      <alignment horizontal="center" wrapText="1"/>
    </xf>
    <xf numFmtId="4" fontId="6" fillId="45" borderId="1" xfId="0" applyNumberFormat="1" applyFont="1" applyFill="1" applyBorder="1"/>
    <xf numFmtId="0" fontId="6" fillId="0" borderId="0" xfId="0" applyFont="1" applyAlignment="1">
      <alignment wrapText="1"/>
    </xf>
    <xf numFmtId="0" fontId="18" fillId="46" borderId="0" xfId="39" applyFont="1" applyFill="1"/>
    <xf numFmtId="0" fontId="11" fillId="47" borderId="5" xfId="0" applyFont="1" applyFill="1" applyBorder="1"/>
    <xf numFmtId="0" fontId="5" fillId="48" borderId="4" xfId="0" applyFont="1" applyFill="1" applyBorder="1" applyAlignment="1">
      <alignment horizontal="center" wrapText="1"/>
    </xf>
    <xf numFmtId="0" fontId="1" fillId="0" borderId="0" xfId="39" applyFont="1"/>
    <xf numFmtId="0" fontId="1" fillId="0" borderId="0" xfId="39" applyFont="1" applyBorder="1" applyAlignment="1" applyProtection="1">
      <alignment horizontal="right"/>
    </xf>
    <xf numFmtId="20" fontId="1" fillId="0" borderId="0" xfId="39" applyNumberFormat="1" applyFont="1" applyBorder="1" applyAlignment="1" applyProtection="1">
      <alignment horizontal="left"/>
    </xf>
    <xf numFmtId="0" fontId="13" fillId="49" borderId="0" xfId="39" applyFont="1" applyFill="1"/>
    <xf numFmtId="4" fontId="13" fillId="49" borderId="0" xfId="39" applyNumberFormat="1" applyFont="1" applyFill="1"/>
    <xf numFmtId="0" fontId="5" fillId="0" borderId="0" xfId="0" applyFont="1" applyBorder="1" applyAlignment="1"/>
    <xf numFmtId="0" fontId="4" fillId="47" borderId="6" xfId="0" applyFont="1" applyFill="1" applyBorder="1"/>
    <xf numFmtId="0" fontId="16" fillId="0" borderId="0" xfId="39" applyFont="1" applyBorder="1" applyAlignment="1" applyProtection="1">
      <alignment horizontal="center"/>
    </xf>
    <xf numFmtId="0" fontId="15" fillId="0" borderId="0" xfId="39"/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rmalno 2" xfId="38"/>
    <cellStyle name="Normalno 3" xfId="39"/>
    <cellStyle name="Note" xfId="40"/>
    <cellStyle name="Obično_List8" xfId="41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D7" sqref="D7"/>
    </sheetView>
  </sheetViews>
  <sheetFormatPr defaultColWidth="9" defaultRowHeight="12.75" x14ac:dyDescent="0.2"/>
  <cols>
    <col min="1" max="1" width="37.28515625" customWidth="1"/>
    <col min="2" max="2" width="17" customWidth="1"/>
    <col min="3" max="3" width="15" customWidth="1"/>
    <col min="4" max="4" width="21.5703125" customWidth="1"/>
    <col min="5" max="5" width="15" customWidth="1"/>
    <col min="6" max="6" width="21.5703125" customWidth="1"/>
    <col min="7" max="7" width="13" customWidth="1"/>
  </cols>
  <sheetData>
    <row r="1" spans="1:6" ht="66.75" customHeight="1" x14ac:dyDescent="0.25">
      <c r="A1" s="5" t="s">
        <v>375</v>
      </c>
      <c r="B1" s="5"/>
      <c r="C1" s="5"/>
      <c r="D1" s="5"/>
      <c r="E1" s="5"/>
      <c r="F1" s="5"/>
    </row>
    <row r="2" spans="1:6" ht="25.5" customHeight="1" x14ac:dyDescent="0.25">
      <c r="A2" s="6"/>
      <c r="B2" s="6"/>
      <c r="C2" s="6"/>
      <c r="D2" s="6"/>
      <c r="E2" s="6"/>
      <c r="F2" s="6"/>
    </row>
    <row r="3" spans="1:6" ht="42.75" customHeight="1" x14ac:dyDescent="0.25">
      <c r="A3" s="4" t="s">
        <v>99</v>
      </c>
      <c r="B3" s="4"/>
      <c r="C3" s="4"/>
      <c r="D3" s="4"/>
      <c r="E3" s="4"/>
      <c r="F3" s="4"/>
    </row>
    <row r="4" spans="1:6" ht="15.75" x14ac:dyDescent="0.25">
      <c r="A4" s="4" t="s">
        <v>0</v>
      </c>
      <c r="B4" s="4"/>
      <c r="C4" s="4"/>
      <c r="D4" s="4"/>
      <c r="E4" s="4"/>
      <c r="F4" s="4"/>
    </row>
    <row r="5" spans="1:6" ht="15.75" x14ac:dyDescent="0.25">
      <c r="A5" s="7"/>
      <c r="B5" s="7"/>
      <c r="C5" s="7"/>
      <c r="D5" s="7"/>
      <c r="E5" s="7"/>
      <c r="F5" s="7"/>
    </row>
    <row r="6" spans="1:6" ht="15.75" x14ac:dyDescent="0.25">
      <c r="A6" s="8" t="s">
        <v>1</v>
      </c>
      <c r="B6" s="7"/>
      <c r="C6" s="7"/>
      <c r="D6" s="7"/>
      <c r="E6" s="7"/>
      <c r="F6" s="7"/>
    </row>
    <row r="7" spans="1:6" ht="15.75" x14ac:dyDescent="0.25">
      <c r="A7" s="7"/>
      <c r="B7" s="7"/>
      <c r="C7" s="7"/>
      <c r="D7" s="7"/>
      <c r="E7" s="7"/>
      <c r="F7" s="7"/>
    </row>
    <row r="8" spans="1:6" ht="15.75" x14ac:dyDescent="0.25">
      <c r="A8" s="4" t="s">
        <v>2</v>
      </c>
      <c r="B8" s="4"/>
      <c r="C8" s="4"/>
      <c r="D8" s="4"/>
      <c r="E8" s="4"/>
      <c r="F8" s="4"/>
    </row>
    <row r="9" spans="1:6" ht="48" customHeight="1" x14ac:dyDescent="0.25">
      <c r="A9" s="3" t="s">
        <v>100</v>
      </c>
      <c r="B9" s="3"/>
      <c r="C9" s="3"/>
      <c r="D9" s="3"/>
      <c r="E9" s="3"/>
      <c r="F9" s="3"/>
    </row>
    <row r="10" spans="1:6" ht="16.5" customHeight="1" x14ac:dyDescent="0.25">
      <c r="A10" s="9"/>
      <c r="B10" s="10"/>
      <c r="C10" s="10"/>
      <c r="D10" s="10"/>
      <c r="E10" s="10"/>
      <c r="F10" s="10"/>
    </row>
    <row r="11" spans="1:6" ht="15.75" x14ac:dyDescent="0.25">
      <c r="A11" s="7"/>
      <c r="B11" s="7"/>
      <c r="C11" s="10"/>
      <c r="D11" s="7"/>
      <c r="E11" s="10"/>
      <c r="F11" s="7"/>
    </row>
    <row r="12" spans="1:6" ht="31.5" x14ac:dyDescent="0.25">
      <c r="A12" s="11" t="s">
        <v>3</v>
      </c>
      <c r="B12" s="12" t="s">
        <v>4</v>
      </c>
      <c r="C12" s="99" t="s">
        <v>372</v>
      </c>
      <c r="D12" s="99" t="s">
        <v>373</v>
      </c>
      <c r="E12" s="12" t="s">
        <v>5</v>
      </c>
      <c r="F12" s="12" t="s">
        <v>6</v>
      </c>
    </row>
    <row r="13" spans="1:6" ht="15.75" x14ac:dyDescent="0.25">
      <c r="A13" s="13" t="s">
        <v>7</v>
      </c>
      <c r="B13" s="14">
        <f>'Račun prihoda i rashoda'!C9</f>
        <v>43796050</v>
      </c>
      <c r="C13" s="14">
        <f>'Račun prihoda i rashoda'!D9</f>
        <v>1417000</v>
      </c>
      <c r="D13" s="14">
        <f>'Račun prihoda i rashoda'!E9</f>
        <v>45213050</v>
      </c>
      <c r="E13" s="14">
        <f>'Račun prihoda i rashoda'!F9</f>
        <v>21955500</v>
      </c>
      <c r="F13" s="14">
        <f>'Račun prihoda i rashoda'!G9</f>
        <v>19095501</v>
      </c>
    </row>
    <row r="14" spans="1:6" ht="16.5" customHeight="1" x14ac:dyDescent="0.25">
      <c r="A14" s="13" t="s">
        <v>8</v>
      </c>
      <c r="B14" s="14">
        <f>'Račun prihoda i rashoda'!C30</f>
        <v>10000</v>
      </c>
      <c r="C14" s="14">
        <f>'Račun prihoda i rashoda'!D30</f>
        <v>0</v>
      </c>
      <c r="D14" s="14">
        <f>B14+C14</f>
        <v>10000</v>
      </c>
      <c r="E14" s="14">
        <f>'Račun prihoda i rashoda'!F30</f>
        <v>10000</v>
      </c>
      <c r="F14" s="14">
        <f>'Račun prihoda i rashoda'!G30</f>
        <v>0</v>
      </c>
    </row>
    <row r="15" spans="1:6" ht="15.75" customHeight="1" x14ac:dyDescent="0.25">
      <c r="A15" s="13" t="s">
        <v>9</v>
      </c>
      <c r="B15" s="14">
        <f>'Račun prihoda i rashoda'!C33</f>
        <v>8545350</v>
      </c>
      <c r="C15" s="14">
        <v>50000</v>
      </c>
      <c r="D15" s="14">
        <f>B15+C15</f>
        <v>8595350</v>
      </c>
      <c r="E15" s="14">
        <f>'Račun prihoda i rashoda'!F33</f>
        <v>7442500</v>
      </c>
      <c r="F15" s="14">
        <f>'Račun prihoda i rashoda'!G33</f>
        <v>6892501</v>
      </c>
    </row>
    <row r="16" spans="1:6" ht="15.75" customHeight="1" x14ac:dyDescent="0.25">
      <c r="A16" s="13" t="s">
        <v>10</v>
      </c>
      <c r="B16" s="14">
        <f>'Račun prihoda i rashoda'!C58</f>
        <v>39249700</v>
      </c>
      <c r="C16" s="14">
        <f>'Račun prihoda i rashoda'!D58</f>
        <v>1367000</v>
      </c>
      <c r="D16" s="14">
        <f>'Račun prihoda i rashoda'!E58</f>
        <v>40616700</v>
      </c>
      <c r="E16" s="14">
        <f>'Račun prihoda i rashoda'!F58</f>
        <v>19135000</v>
      </c>
      <c r="F16" s="14">
        <f>'Račun prihoda i rashoda'!G58</f>
        <v>16769000</v>
      </c>
    </row>
    <row r="17" spans="1:6" ht="15.75" customHeight="1" x14ac:dyDescent="0.25">
      <c r="A17" s="15"/>
      <c r="B17" s="16"/>
      <c r="C17" s="16"/>
      <c r="D17" s="16"/>
      <c r="E17" s="16"/>
      <c r="F17" s="16"/>
    </row>
    <row r="18" spans="1:6" ht="15.75" x14ac:dyDescent="0.25">
      <c r="A18" s="15"/>
      <c r="B18" s="17"/>
      <c r="C18" s="17"/>
      <c r="D18" s="17"/>
      <c r="E18" s="17"/>
      <c r="F18" s="17"/>
    </row>
    <row r="19" spans="1:6" ht="15.75" x14ac:dyDescent="0.25">
      <c r="A19" s="15"/>
      <c r="B19" s="17"/>
      <c r="C19" s="17"/>
      <c r="D19" s="17"/>
      <c r="E19" s="17"/>
      <c r="F19" s="17"/>
    </row>
    <row r="20" spans="1:6" ht="15.75" x14ac:dyDescent="0.25">
      <c r="A20" s="11" t="s">
        <v>11</v>
      </c>
      <c r="B20" s="18"/>
      <c r="C20" s="18"/>
      <c r="D20" s="18"/>
      <c r="E20" s="18"/>
      <c r="F20" s="18"/>
    </row>
    <row r="21" spans="1:6" ht="33" customHeight="1" x14ac:dyDescent="0.25">
      <c r="A21" s="19" t="s">
        <v>12</v>
      </c>
      <c r="B21" s="20">
        <f>'Račun prihoda i rashoda'!C72</f>
        <v>6000000</v>
      </c>
      <c r="C21" s="20">
        <f>'Račun prihoda i rashoda'!D72</f>
        <v>0</v>
      </c>
      <c r="D21" s="20">
        <f>'Račun prihoda i rashoda'!E72</f>
        <v>6000000</v>
      </c>
      <c r="E21" s="20">
        <f>'Račun prihoda i rashoda'!F72</f>
        <v>6000000</v>
      </c>
      <c r="F21" s="20">
        <f>'Račun prihoda i rashoda'!G72</f>
        <v>6000000</v>
      </c>
    </row>
    <row r="22" spans="1:6" ht="30.75" customHeight="1" x14ac:dyDescent="0.25">
      <c r="A22" s="13" t="s">
        <v>13</v>
      </c>
      <c r="B22" s="14">
        <f>'Račun prihoda i rashoda'!C76</f>
        <v>2011000</v>
      </c>
      <c r="C22" s="14">
        <f>'Račun prihoda i rashoda'!D76</f>
        <v>0</v>
      </c>
      <c r="D22" s="14">
        <f>'Račun prihoda i rashoda'!E76</f>
        <v>2011000</v>
      </c>
      <c r="E22" s="14">
        <f>'Račun prihoda i rashoda'!F76</f>
        <v>1388000</v>
      </c>
      <c r="F22" s="14">
        <f>'Račun prihoda i rashoda'!G76</f>
        <v>1434000</v>
      </c>
    </row>
    <row r="23" spans="1:6" ht="15.75" x14ac:dyDescent="0.25">
      <c r="A23" s="13" t="s">
        <v>14</v>
      </c>
      <c r="B23" s="14">
        <f>B21-B22</f>
        <v>3989000</v>
      </c>
      <c r="C23" s="14">
        <f>C21-C22</f>
        <v>0</v>
      </c>
      <c r="D23" s="14">
        <f>D21-D22</f>
        <v>3989000</v>
      </c>
      <c r="E23" s="14">
        <f>E21-E22</f>
        <v>4612000</v>
      </c>
      <c r="F23" s="14">
        <f>F21-F22</f>
        <v>4566000</v>
      </c>
    </row>
    <row r="24" spans="1:6" ht="15.75" x14ac:dyDescent="0.25">
      <c r="A24" s="15"/>
      <c r="B24" s="17"/>
      <c r="C24" s="17"/>
      <c r="D24" s="17"/>
      <c r="E24" s="17"/>
      <c r="F24" s="17"/>
    </row>
    <row r="25" spans="1:6" ht="31.5" x14ac:dyDescent="0.25">
      <c r="A25" s="11" t="s">
        <v>15</v>
      </c>
      <c r="B25" s="18">
        <f>B13+B14-B15-B16+B23</f>
        <v>0</v>
      </c>
      <c r="C25" s="18">
        <f>C13+C14-C15-C16+C23</f>
        <v>0</v>
      </c>
      <c r="D25" s="18">
        <f>D13+D14-D15-D16+D23</f>
        <v>0</v>
      </c>
      <c r="E25" s="18">
        <f>E13+E14-E15-E16+E23</f>
        <v>0</v>
      </c>
      <c r="F25" s="18">
        <f>F13+F14-F15-F16+F23</f>
        <v>0</v>
      </c>
    </row>
    <row r="32" spans="1:6" x14ac:dyDescent="0.2">
      <c r="D32" s="22"/>
    </row>
  </sheetData>
  <sheetProtection selectLockedCells="1" selectUnlockedCells="1"/>
  <mergeCells count="5">
    <mergeCell ref="A1:F1"/>
    <mergeCell ref="A3:F3"/>
    <mergeCell ref="A4:F4"/>
    <mergeCell ref="A8:F8"/>
    <mergeCell ref="A9:F9"/>
  </mergeCells>
  <pageMargins left="0.75" right="0.75" top="1" bottom="1" header="0.51180555555555551" footer="0.51180555555555551"/>
  <pageSetup paperSize="9" scale="6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opLeftCell="A73" workbookViewId="0">
      <selection activeCell="I80" sqref="I80"/>
    </sheetView>
  </sheetViews>
  <sheetFormatPr defaultColWidth="9" defaultRowHeight="12.75" x14ac:dyDescent="0.2"/>
  <cols>
    <col min="1" max="1" width="9" customWidth="1"/>
    <col min="2" max="2" width="31.5703125" customWidth="1"/>
    <col min="3" max="3" width="14.5703125" customWidth="1"/>
    <col min="4" max="5" width="13.85546875" customWidth="1"/>
    <col min="6" max="6" width="15.42578125" customWidth="1"/>
    <col min="7" max="7" width="13.85546875" customWidth="1"/>
    <col min="8" max="8" width="9" customWidth="1"/>
    <col min="9" max="9" width="13.28515625" customWidth="1"/>
    <col min="10" max="10" width="16.7109375" customWidth="1"/>
    <col min="11" max="11" width="17.42578125" customWidth="1"/>
    <col min="12" max="12" width="20" customWidth="1"/>
    <col min="13" max="15" width="9" customWidth="1"/>
    <col min="16" max="16" width="18.42578125" customWidth="1"/>
    <col min="17" max="17" width="24" customWidth="1"/>
    <col min="18" max="18" width="18.5703125" customWidth="1"/>
    <col min="19" max="19" width="20.42578125" customWidth="1"/>
  </cols>
  <sheetData>
    <row r="1" spans="1:12" ht="14.25" customHeight="1" x14ac:dyDescent="0.2">
      <c r="A1" s="1" t="s">
        <v>16</v>
      </c>
      <c r="B1" s="1"/>
      <c r="C1" s="1"/>
      <c r="D1" s="1"/>
      <c r="E1" s="1"/>
      <c r="F1" s="1"/>
      <c r="G1" s="1"/>
    </row>
    <row r="2" spans="1:12" ht="29.25" customHeight="1" x14ac:dyDescent="0.25">
      <c r="A2" s="2" t="s">
        <v>17</v>
      </c>
      <c r="B2" s="2"/>
      <c r="C2" s="2"/>
      <c r="D2" s="2"/>
      <c r="E2" s="2"/>
      <c r="F2" s="2"/>
      <c r="G2" s="2"/>
    </row>
    <row r="3" spans="1:12" ht="15" x14ac:dyDescent="0.25">
      <c r="A3" s="21"/>
      <c r="B3" s="21"/>
      <c r="C3" s="21"/>
      <c r="D3" s="21"/>
      <c r="E3" s="21"/>
      <c r="F3" s="21"/>
      <c r="G3" s="21"/>
      <c r="K3" s="22"/>
    </row>
    <row r="4" spans="1:12" ht="14.25" x14ac:dyDescent="0.2">
      <c r="A4" s="110" t="s">
        <v>3</v>
      </c>
      <c r="B4" s="110"/>
      <c r="C4" s="110"/>
      <c r="D4" s="110"/>
      <c r="E4" s="110"/>
      <c r="F4" s="110"/>
      <c r="G4" s="110"/>
    </row>
    <row r="5" spans="1:12" ht="11.25" customHeight="1" x14ac:dyDescent="0.2">
      <c r="A5" s="23"/>
      <c r="B5" s="23"/>
      <c r="C5" s="23"/>
      <c r="D5" s="23"/>
      <c r="E5" s="23"/>
      <c r="F5" s="23"/>
      <c r="G5" s="23"/>
    </row>
    <row r="6" spans="1:12" ht="15" hidden="1" x14ac:dyDescent="0.25">
      <c r="A6" s="21"/>
      <c r="B6" s="21"/>
      <c r="C6" s="21"/>
      <c r="D6" s="21"/>
      <c r="E6" s="21"/>
      <c r="F6" s="21"/>
      <c r="G6" s="21"/>
    </row>
    <row r="7" spans="1:12" ht="28.5" x14ac:dyDescent="0.2">
      <c r="A7" s="24" t="s">
        <v>18</v>
      </c>
      <c r="B7" s="24" t="s">
        <v>19</v>
      </c>
      <c r="C7" s="25" t="s">
        <v>20</v>
      </c>
      <c r="D7" s="104" t="s">
        <v>372</v>
      </c>
      <c r="E7" s="104" t="s">
        <v>373</v>
      </c>
      <c r="F7" s="25" t="s">
        <v>5</v>
      </c>
      <c r="G7" s="25" t="s">
        <v>6</v>
      </c>
      <c r="K7" s="22"/>
      <c r="L7" s="22"/>
    </row>
    <row r="8" spans="1:12" ht="14.25" x14ac:dyDescent="0.2">
      <c r="A8" s="26"/>
      <c r="B8" s="27" t="s">
        <v>21</v>
      </c>
      <c r="C8" s="28">
        <f>C9+C30</f>
        <v>43806050</v>
      </c>
      <c r="D8" s="28">
        <f>D9+D30</f>
        <v>1417000</v>
      </c>
      <c r="E8" s="28">
        <f>E9+E30</f>
        <v>45213050</v>
      </c>
      <c r="F8" s="28">
        <f>F9+F30</f>
        <v>21965500</v>
      </c>
      <c r="G8" s="28">
        <f>G9+G30</f>
        <v>19095501</v>
      </c>
    </row>
    <row r="9" spans="1:12" ht="14.25" x14ac:dyDescent="0.2">
      <c r="A9" s="29">
        <v>6</v>
      </c>
      <c r="B9" s="30" t="s">
        <v>7</v>
      </c>
      <c r="C9" s="31">
        <f>C10+C14+C18+C21+C25+C27</f>
        <v>43796050</v>
      </c>
      <c r="D9" s="31">
        <f>D10+D14+D18+D21+D25+D27</f>
        <v>1417000</v>
      </c>
      <c r="E9" s="31">
        <f>C9+D9</f>
        <v>45213050</v>
      </c>
      <c r="F9" s="31">
        <f>F10+F14+F18+F21+F25+F27</f>
        <v>21955500</v>
      </c>
      <c r="G9" s="31">
        <f>G10+G14+G18+G21+G25+G27</f>
        <v>19095501</v>
      </c>
      <c r="J9" s="22"/>
      <c r="K9" s="22"/>
    </row>
    <row r="10" spans="1:12" ht="15" x14ac:dyDescent="0.25">
      <c r="A10" s="32">
        <v>61</v>
      </c>
      <c r="B10" s="33" t="s">
        <v>22</v>
      </c>
      <c r="C10" s="34">
        <f>C11+C12+C13</f>
        <v>8931000</v>
      </c>
      <c r="D10" s="34">
        <f>D11</f>
        <v>1417000</v>
      </c>
      <c r="E10" s="34">
        <f>C10+D10</f>
        <v>10348000</v>
      </c>
      <c r="F10" s="34">
        <v>7352000</v>
      </c>
      <c r="G10" s="34">
        <v>7163501</v>
      </c>
      <c r="L10" s="35"/>
    </row>
    <row r="11" spans="1:12" ht="18.75" customHeight="1" x14ac:dyDescent="0.25">
      <c r="A11" s="32">
        <v>611</v>
      </c>
      <c r="B11" s="33" t="s">
        <v>23</v>
      </c>
      <c r="C11" s="34">
        <v>8525000</v>
      </c>
      <c r="D11" s="34">
        <v>1417000</v>
      </c>
      <c r="E11" s="34">
        <f t="shared" ref="E11:E29" si="0">C11+D11</f>
        <v>9942000</v>
      </c>
      <c r="F11" s="36"/>
      <c r="G11" s="36"/>
      <c r="J11" s="37"/>
      <c r="K11" s="22"/>
      <c r="L11" s="22"/>
    </row>
    <row r="12" spans="1:12" ht="15" x14ac:dyDescent="0.25">
      <c r="A12" s="32">
        <v>613</v>
      </c>
      <c r="B12" s="33" t="s">
        <v>24</v>
      </c>
      <c r="C12" s="34">
        <v>367000</v>
      </c>
      <c r="D12" s="36"/>
      <c r="E12" s="34">
        <f t="shared" si="0"/>
        <v>367000</v>
      </c>
      <c r="F12" s="36"/>
      <c r="G12" s="36"/>
      <c r="J12" s="22"/>
    </row>
    <row r="13" spans="1:12" ht="15" x14ac:dyDescent="0.25">
      <c r="A13" s="32">
        <v>614</v>
      </c>
      <c r="B13" s="33" t="s">
        <v>25</v>
      </c>
      <c r="C13" s="34">
        <v>39000</v>
      </c>
      <c r="D13" s="36"/>
      <c r="E13" s="34">
        <f t="shared" si="0"/>
        <v>39000</v>
      </c>
      <c r="F13" s="36"/>
      <c r="G13" s="36"/>
      <c r="L13" s="22"/>
    </row>
    <row r="14" spans="1:12" ht="15" x14ac:dyDescent="0.25">
      <c r="A14" s="32">
        <v>63</v>
      </c>
      <c r="B14" s="33" t="s">
        <v>26</v>
      </c>
      <c r="C14" s="34">
        <f>C16+C17+C15</f>
        <v>30942050</v>
      </c>
      <c r="D14" s="34">
        <v>0</v>
      </c>
      <c r="E14" s="34">
        <f t="shared" si="0"/>
        <v>30942050</v>
      </c>
      <c r="F14" s="34">
        <v>11252000</v>
      </c>
      <c r="G14" s="34">
        <v>9120000</v>
      </c>
      <c r="J14" s="22"/>
    </row>
    <row r="15" spans="1:12" ht="37.5" customHeight="1" x14ac:dyDescent="0.25">
      <c r="A15" s="32">
        <v>632</v>
      </c>
      <c r="B15" s="38" t="s">
        <v>27</v>
      </c>
      <c r="C15" s="34">
        <v>113700</v>
      </c>
      <c r="D15" s="36"/>
      <c r="E15" s="34">
        <f t="shared" si="0"/>
        <v>113700</v>
      </c>
      <c r="F15" s="36"/>
      <c r="G15" s="36"/>
      <c r="K15" s="22"/>
    </row>
    <row r="16" spans="1:12" ht="15" x14ac:dyDescent="0.25">
      <c r="A16" s="32">
        <v>633</v>
      </c>
      <c r="B16" s="33" t="s">
        <v>28</v>
      </c>
      <c r="C16" s="34">
        <v>28066250</v>
      </c>
      <c r="D16" s="36"/>
      <c r="E16" s="34">
        <f t="shared" si="0"/>
        <v>28066250</v>
      </c>
      <c r="F16" s="36"/>
      <c r="G16" s="36"/>
      <c r="J16" s="22"/>
      <c r="L16" s="22"/>
    </row>
    <row r="17" spans="1:12" ht="30" x14ac:dyDescent="0.25">
      <c r="A17" s="32">
        <v>634</v>
      </c>
      <c r="B17" s="33" t="s">
        <v>29</v>
      </c>
      <c r="C17" s="34">
        <v>2762100</v>
      </c>
      <c r="D17" s="36"/>
      <c r="E17" s="34">
        <f t="shared" si="0"/>
        <v>2762100</v>
      </c>
      <c r="F17" s="36"/>
      <c r="G17" s="36"/>
    </row>
    <row r="18" spans="1:12" ht="15" x14ac:dyDescent="0.25">
      <c r="A18" s="32">
        <v>64</v>
      </c>
      <c r="B18" s="33" t="s">
        <v>30</v>
      </c>
      <c r="C18" s="34">
        <f>C19+C20</f>
        <v>3335000</v>
      </c>
      <c r="D18" s="34">
        <v>0</v>
      </c>
      <c r="E18" s="34">
        <f t="shared" si="0"/>
        <v>3335000</v>
      </c>
      <c r="F18" s="34">
        <v>2782500</v>
      </c>
      <c r="G18" s="34">
        <v>1794000</v>
      </c>
      <c r="J18" s="22"/>
      <c r="K18" s="22"/>
    </row>
    <row r="19" spans="1:12" ht="20.25" customHeight="1" x14ac:dyDescent="0.25">
      <c r="A19" s="32">
        <v>641</v>
      </c>
      <c r="B19" s="33" t="s">
        <v>31</v>
      </c>
      <c r="C19" s="34">
        <v>15000</v>
      </c>
      <c r="D19" s="36"/>
      <c r="E19" s="34">
        <f t="shared" si="0"/>
        <v>15000</v>
      </c>
      <c r="F19" s="36"/>
      <c r="G19" s="36"/>
      <c r="L19" s="22"/>
    </row>
    <row r="20" spans="1:12" ht="18" customHeight="1" x14ac:dyDescent="0.25">
      <c r="A20" s="32">
        <v>642</v>
      </c>
      <c r="B20" s="33" t="s">
        <v>32</v>
      </c>
      <c r="C20" s="34">
        <v>3320000</v>
      </c>
      <c r="D20" s="36"/>
      <c r="E20" s="34">
        <f t="shared" si="0"/>
        <v>3320000</v>
      </c>
      <c r="F20" s="36"/>
      <c r="G20" s="36"/>
      <c r="K20" s="22"/>
    </row>
    <row r="21" spans="1:12" ht="42.75" customHeight="1" x14ac:dyDescent="0.25">
      <c r="A21" s="32">
        <v>65</v>
      </c>
      <c r="B21" s="33" t="s">
        <v>33</v>
      </c>
      <c r="C21" s="39">
        <f>C22+C23+C24</f>
        <v>571000</v>
      </c>
      <c r="D21" s="34">
        <v>0</v>
      </c>
      <c r="E21" s="34">
        <f t="shared" si="0"/>
        <v>571000</v>
      </c>
      <c r="F21" s="34">
        <v>559000</v>
      </c>
      <c r="G21" s="34">
        <v>1005000</v>
      </c>
    </row>
    <row r="22" spans="1:12" ht="18.75" customHeight="1" x14ac:dyDescent="0.25">
      <c r="A22" s="32">
        <v>651</v>
      </c>
      <c r="B22" s="33" t="s">
        <v>34</v>
      </c>
      <c r="C22" s="34">
        <v>6000</v>
      </c>
      <c r="D22" s="36"/>
      <c r="E22" s="34">
        <f t="shared" si="0"/>
        <v>6000</v>
      </c>
      <c r="F22" s="36"/>
      <c r="G22" s="36"/>
    </row>
    <row r="23" spans="1:12" ht="20.25" customHeight="1" x14ac:dyDescent="0.25">
      <c r="A23" s="40">
        <v>652</v>
      </c>
      <c r="B23" s="41" t="s">
        <v>35</v>
      </c>
      <c r="C23" s="34">
        <v>115000</v>
      </c>
      <c r="D23" s="36"/>
      <c r="E23" s="34">
        <f t="shared" si="0"/>
        <v>115000</v>
      </c>
      <c r="F23" s="36"/>
      <c r="G23" s="36"/>
    </row>
    <row r="24" spans="1:12" ht="18.75" customHeight="1" x14ac:dyDescent="0.25">
      <c r="A24" s="40">
        <v>653</v>
      </c>
      <c r="B24" s="41" t="s">
        <v>36</v>
      </c>
      <c r="C24" s="34">
        <v>450000</v>
      </c>
      <c r="D24" s="36"/>
      <c r="E24" s="34">
        <f t="shared" si="0"/>
        <v>450000</v>
      </c>
      <c r="F24" s="36"/>
      <c r="G24" s="36"/>
    </row>
    <row r="25" spans="1:12" ht="45" customHeight="1" x14ac:dyDescent="0.25">
      <c r="A25" s="40">
        <v>66</v>
      </c>
      <c r="B25" s="41" t="s">
        <v>37</v>
      </c>
      <c r="C25" s="34">
        <v>0</v>
      </c>
      <c r="D25" s="34">
        <v>0</v>
      </c>
      <c r="E25" s="34">
        <f t="shared" si="0"/>
        <v>0</v>
      </c>
      <c r="F25" s="34">
        <v>0</v>
      </c>
      <c r="G25" s="34">
        <v>0</v>
      </c>
    </row>
    <row r="26" spans="1:12" ht="56.25" customHeight="1" x14ac:dyDescent="0.25">
      <c r="A26" s="40">
        <v>661</v>
      </c>
      <c r="B26" s="41" t="s">
        <v>37</v>
      </c>
      <c r="C26" s="34">
        <v>0</v>
      </c>
      <c r="D26" s="36"/>
      <c r="E26" s="34">
        <f t="shared" si="0"/>
        <v>0</v>
      </c>
      <c r="F26" s="36"/>
      <c r="G26" s="36"/>
    </row>
    <row r="27" spans="1:12" ht="30" customHeight="1" x14ac:dyDescent="0.25">
      <c r="A27" s="40">
        <v>68</v>
      </c>
      <c r="B27" s="41" t="s">
        <v>38</v>
      </c>
      <c r="C27" s="34">
        <f>C28+C29</f>
        <v>17000</v>
      </c>
      <c r="D27" s="34">
        <v>0</v>
      </c>
      <c r="E27" s="34">
        <f t="shared" si="0"/>
        <v>17000</v>
      </c>
      <c r="F27" s="34">
        <v>10000</v>
      </c>
      <c r="G27" s="34">
        <v>13000</v>
      </c>
    </row>
    <row r="28" spans="1:12" ht="17.25" customHeight="1" x14ac:dyDescent="0.25">
      <c r="A28" s="40">
        <v>681</v>
      </c>
      <c r="B28" s="41" t="s">
        <v>39</v>
      </c>
      <c r="C28" s="34">
        <v>5000</v>
      </c>
      <c r="D28" s="36"/>
      <c r="E28" s="34">
        <f t="shared" si="0"/>
        <v>5000</v>
      </c>
      <c r="F28" s="36"/>
      <c r="G28" s="36"/>
    </row>
    <row r="29" spans="1:12" ht="18" customHeight="1" x14ac:dyDescent="0.25">
      <c r="A29" s="40">
        <v>683</v>
      </c>
      <c r="B29" s="41" t="s">
        <v>40</v>
      </c>
      <c r="C29" s="34">
        <v>12000</v>
      </c>
      <c r="D29" s="36"/>
      <c r="E29" s="34">
        <f t="shared" si="0"/>
        <v>12000</v>
      </c>
      <c r="F29" s="36"/>
      <c r="G29" s="36"/>
    </row>
    <row r="30" spans="1:12" ht="30.75" customHeight="1" x14ac:dyDescent="0.2">
      <c r="A30" s="42">
        <v>7</v>
      </c>
      <c r="B30" s="43" t="s">
        <v>8</v>
      </c>
      <c r="C30" s="44">
        <f>C31</f>
        <v>10000</v>
      </c>
      <c r="D30" s="44">
        <f>D31</f>
        <v>0</v>
      </c>
      <c r="E30" s="44">
        <f>E31</f>
        <v>0</v>
      </c>
      <c r="F30" s="44">
        <f>F31</f>
        <v>10000</v>
      </c>
      <c r="G30" s="44">
        <f>G31</f>
        <v>0</v>
      </c>
    </row>
    <row r="31" spans="1:12" ht="30" customHeight="1" x14ac:dyDescent="0.25">
      <c r="A31" s="40">
        <v>72</v>
      </c>
      <c r="B31" s="45" t="s">
        <v>41</v>
      </c>
      <c r="C31" s="34">
        <f>C32</f>
        <v>10000</v>
      </c>
      <c r="D31" s="34">
        <v>0</v>
      </c>
      <c r="E31" s="34">
        <v>0</v>
      </c>
      <c r="F31" s="34">
        <f>F32</f>
        <v>10000</v>
      </c>
      <c r="G31" s="34">
        <v>0</v>
      </c>
    </row>
    <row r="32" spans="1:12" ht="32.25" customHeight="1" x14ac:dyDescent="0.25">
      <c r="A32" s="40">
        <v>721</v>
      </c>
      <c r="B32" s="45" t="s">
        <v>42</v>
      </c>
      <c r="C32" s="34">
        <v>10000</v>
      </c>
      <c r="D32" s="39">
        <v>0</v>
      </c>
      <c r="E32" s="39">
        <v>0</v>
      </c>
      <c r="F32" s="39">
        <v>10000</v>
      </c>
      <c r="G32" s="39">
        <v>0</v>
      </c>
    </row>
    <row r="33" spans="1:9" ht="14.25" x14ac:dyDescent="0.2">
      <c r="A33" s="29">
        <v>3</v>
      </c>
      <c r="B33" s="30" t="s">
        <v>9</v>
      </c>
      <c r="C33" s="31">
        <f>C34+C38+C43+C48+C50+C52+C46</f>
        <v>8545350</v>
      </c>
      <c r="D33" s="31">
        <f>D34+D38+D43+D48+D50+D52+D46</f>
        <v>50000</v>
      </c>
      <c r="E33" s="31">
        <f>C33+D33</f>
        <v>8595350</v>
      </c>
      <c r="F33" s="31">
        <f>F34+F38+F43+F48+F50+F52+F46</f>
        <v>7442500</v>
      </c>
      <c r="G33" s="31">
        <f>G34+G38+G43+G48+G50+G52+G46</f>
        <v>6892501</v>
      </c>
    </row>
    <row r="34" spans="1:9" ht="15" x14ac:dyDescent="0.25">
      <c r="A34" s="40">
        <v>31</v>
      </c>
      <c r="B34" s="41" t="s">
        <v>43</v>
      </c>
      <c r="C34" s="34">
        <f>C35+C36+C37</f>
        <v>1466000</v>
      </c>
      <c r="D34" s="34">
        <v>0</v>
      </c>
      <c r="E34" s="34">
        <f>C34+D34</f>
        <v>1466000</v>
      </c>
      <c r="F34" s="34">
        <v>1260000</v>
      </c>
      <c r="G34" s="34">
        <v>1258000</v>
      </c>
    </row>
    <row r="35" spans="1:9" ht="15" x14ac:dyDescent="0.25">
      <c r="A35" s="40">
        <v>311</v>
      </c>
      <c r="B35" s="41" t="s">
        <v>44</v>
      </c>
      <c r="C35" s="34">
        <v>1228000</v>
      </c>
      <c r="D35" s="46">
        <v>636000</v>
      </c>
      <c r="E35" s="34">
        <f t="shared" ref="E35:E57" si="1">C35+D35</f>
        <v>1864000</v>
      </c>
      <c r="F35" s="46">
        <v>636000</v>
      </c>
      <c r="G35" s="46">
        <v>636000</v>
      </c>
    </row>
    <row r="36" spans="1:9" ht="16.5" customHeight="1" x14ac:dyDescent="0.25">
      <c r="A36" s="40">
        <v>312</v>
      </c>
      <c r="B36" s="41" t="s">
        <v>45</v>
      </c>
      <c r="C36" s="34">
        <v>45000</v>
      </c>
      <c r="D36" s="46">
        <v>30000</v>
      </c>
      <c r="E36" s="34">
        <f t="shared" si="1"/>
        <v>75000</v>
      </c>
      <c r="F36" s="46">
        <v>30000</v>
      </c>
      <c r="G36" s="46">
        <v>30000</v>
      </c>
    </row>
    <row r="37" spans="1:9" ht="15" x14ac:dyDescent="0.25">
      <c r="A37" s="40">
        <v>313</v>
      </c>
      <c r="B37" s="41" t="s">
        <v>46</v>
      </c>
      <c r="C37" s="34">
        <v>193000</v>
      </c>
      <c r="D37" s="46">
        <v>102000</v>
      </c>
      <c r="E37" s="34">
        <f t="shared" si="1"/>
        <v>295000</v>
      </c>
      <c r="F37" s="46">
        <v>102000</v>
      </c>
      <c r="G37" s="46">
        <v>102000</v>
      </c>
      <c r="H37" s="47"/>
    </row>
    <row r="38" spans="1:9" ht="15" x14ac:dyDescent="0.25">
      <c r="A38" s="40">
        <v>32</v>
      </c>
      <c r="B38" s="41" t="s">
        <v>47</v>
      </c>
      <c r="C38" s="34">
        <f>SUM(C39:C42)</f>
        <v>3915100</v>
      </c>
      <c r="D38" s="34">
        <v>0</v>
      </c>
      <c r="E38" s="34">
        <f t="shared" si="1"/>
        <v>3915100</v>
      </c>
      <c r="F38" s="34">
        <v>3202000</v>
      </c>
      <c r="G38" s="34">
        <v>2964000</v>
      </c>
      <c r="H38" s="47"/>
    </row>
    <row r="39" spans="1:9" ht="19.5" customHeight="1" x14ac:dyDescent="0.25">
      <c r="A39" s="40">
        <v>321</v>
      </c>
      <c r="B39" s="41" t="s">
        <v>48</v>
      </c>
      <c r="C39" s="34">
        <v>121100</v>
      </c>
      <c r="D39" s="46">
        <v>62000</v>
      </c>
      <c r="E39" s="34">
        <f t="shared" si="1"/>
        <v>183100</v>
      </c>
      <c r="F39" s="46">
        <v>62000</v>
      </c>
      <c r="G39" s="46">
        <v>62000</v>
      </c>
      <c r="H39" s="47"/>
    </row>
    <row r="40" spans="1:9" ht="15" customHeight="1" x14ac:dyDescent="0.25">
      <c r="A40" s="40">
        <v>322</v>
      </c>
      <c r="B40" s="41" t="s">
        <v>49</v>
      </c>
      <c r="C40" s="34">
        <v>780000</v>
      </c>
      <c r="D40" s="46">
        <v>483000</v>
      </c>
      <c r="E40" s="34">
        <f t="shared" si="1"/>
        <v>1263000</v>
      </c>
      <c r="F40" s="46">
        <v>483000</v>
      </c>
      <c r="G40" s="46">
        <v>483000</v>
      </c>
      <c r="H40" s="48"/>
    </row>
    <row r="41" spans="1:9" ht="15" x14ac:dyDescent="0.25">
      <c r="A41" s="32">
        <v>323</v>
      </c>
      <c r="B41" s="33" t="s">
        <v>50</v>
      </c>
      <c r="C41" s="34">
        <v>2155000</v>
      </c>
      <c r="D41" s="46">
        <v>1796000</v>
      </c>
      <c r="E41" s="34">
        <f t="shared" si="1"/>
        <v>3951000</v>
      </c>
      <c r="F41" s="46">
        <v>1796000</v>
      </c>
      <c r="G41" s="46">
        <v>1796000</v>
      </c>
      <c r="H41" s="47"/>
    </row>
    <row r="42" spans="1:9" ht="30" x14ac:dyDescent="0.25">
      <c r="A42" s="40">
        <v>329</v>
      </c>
      <c r="B42" s="41" t="s">
        <v>51</v>
      </c>
      <c r="C42" s="34">
        <v>859000</v>
      </c>
      <c r="D42" s="46">
        <v>279000</v>
      </c>
      <c r="E42" s="34">
        <f t="shared" si="1"/>
        <v>1138000</v>
      </c>
      <c r="F42" s="46">
        <v>279000</v>
      </c>
      <c r="G42" s="46">
        <v>279000</v>
      </c>
    </row>
    <row r="43" spans="1:9" ht="15" x14ac:dyDescent="0.25">
      <c r="A43" s="40">
        <v>34</v>
      </c>
      <c r="B43" s="41" t="s">
        <v>52</v>
      </c>
      <c r="C43" s="34">
        <f>C45+C44</f>
        <v>257000</v>
      </c>
      <c r="D43" s="34">
        <v>0</v>
      </c>
      <c r="E43" s="34">
        <f t="shared" si="1"/>
        <v>257000</v>
      </c>
      <c r="F43" s="34">
        <v>178500</v>
      </c>
      <c r="G43" s="34">
        <v>157501</v>
      </c>
    </row>
    <row r="44" spans="1:9" ht="30" x14ac:dyDescent="0.25">
      <c r="A44" s="40">
        <v>342</v>
      </c>
      <c r="B44" s="49" t="s">
        <v>53</v>
      </c>
      <c r="C44" s="34">
        <v>87000</v>
      </c>
      <c r="D44" s="34"/>
      <c r="E44" s="34">
        <f t="shared" si="1"/>
        <v>87000</v>
      </c>
      <c r="F44" s="34"/>
      <c r="G44" s="34"/>
      <c r="I44" s="22"/>
    </row>
    <row r="45" spans="1:9" ht="15" x14ac:dyDescent="0.25">
      <c r="A45" s="40">
        <v>343</v>
      </c>
      <c r="B45" s="41" t="s">
        <v>54</v>
      </c>
      <c r="C45" s="34">
        <v>170000</v>
      </c>
      <c r="D45" s="46">
        <v>20000</v>
      </c>
      <c r="E45" s="34">
        <f t="shared" si="1"/>
        <v>190000</v>
      </c>
      <c r="F45" s="46">
        <v>20000</v>
      </c>
      <c r="G45" s="46">
        <v>20000</v>
      </c>
    </row>
    <row r="46" spans="1:9" ht="15" x14ac:dyDescent="0.25">
      <c r="A46" s="40">
        <v>35</v>
      </c>
      <c r="B46" s="41" t="s">
        <v>55</v>
      </c>
      <c r="C46" s="34">
        <f>C47</f>
        <v>100000</v>
      </c>
      <c r="D46" s="34">
        <v>0</v>
      </c>
      <c r="E46" s="34">
        <f t="shared" si="1"/>
        <v>100000</v>
      </c>
      <c r="F46" s="34">
        <v>90000</v>
      </c>
      <c r="G46" s="34">
        <v>90000</v>
      </c>
    </row>
    <row r="47" spans="1:9" ht="30" x14ac:dyDescent="0.25">
      <c r="A47" s="40">
        <v>352</v>
      </c>
      <c r="B47" s="50" t="s">
        <v>56</v>
      </c>
      <c r="C47" s="34">
        <v>100000</v>
      </c>
      <c r="D47" s="46"/>
      <c r="E47" s="34">
        <f t="shared" si="1"/>
        <v>100000</v>
      </c>
      <c r="F47" s="46"/>
      <c r="G47" s="46"/>
    </row>
    <row r="48" spans="1:9" ht="15" x14ac:dyDescent="0.25">
      <c r="A48" s="40">
        <v>36</v>
      </c>
      <c r="B48" s="41" t="s">
        <v>26</v>
      </c>
      <c r="C48" s="34">
        <f>C49</f>
        <v>30000</v>
      </c>
      <c r="D48" s="34">
        <v>0</v>
      </c>
      <c r="E48" s="34">
        <f t="shared" si="1"/>
        <v>30000</v>
      </c>
      <c r="F48" s="34">
        <v>30000</v>
      </c>
      <c r="G48" s="34">
        <v>30000</v>
      </c>
    </row>
    <row r="49" spans="1:7" ht="27.75" customHeight="1" x14ac:dyDescent="0.25">
      <c r="A49" s="40">
        <v>366</v>
      </c>
      <c r="B49" s="41" t="s">
        <v>57</v>
      </c>
      <c r="C49" s="34">
        <v>30000</v>
      </c>
      <c r="D49" s="46">
        <v>90000</v>
      </c>
      <c r="E49" s="34">
        <f t="shared" si="1"/>
        <v>120000</v>
      </c>
      <c r="F49" s="46">
        <v>90000</v>
      </c>
      <c r="G49" s="46">
        <v>90000</v>
      </c>
    </row>
    <row r="50" spans="1:7" ht="40.5" customHeight="1" x14ac:dyDescent="0.25">
      <c r="A50" s="40">
        <v>37</v>
      </c>
      <c r="B50" s="41" t="s">
        <v>58</v>
      </c>
      <c r="C50" s="34">
        <f>C51</f>
        <v>1062250</v>
      </c>
      <c r="D50" s="34">
        <v>0</v>
      </c>
      <c r="E50" s="34">
        <f t="shared" si="1"/>
        <v>1062250</v>
      </c>
      <c r="F50" s="34">
        <v>1045000</v>
      </c>
      <c r="G50" s="34">
        <v>928000</v>
      </c>
    </row>
    <row r="51" spans="1:7" ht="26.25" customHeight="1" x14ac:dyDescent="0.25">
      <c r="A51" s="40">
        <v>372</v>
      </c>
      <c r="B51" s="41" t="s">
        <v>59</v>
      </c>
      <c r="C51" s="34">
        <v>1062250</v>
      </c>
      <c r="D51" s="46">
        <v>603000</v>
      </c>
      <c r="E51" s="34">
        <f t="shared" si="1"/>
        <v>1665250</v>
      </c>
      <c r="F51" s="46">
        <v>603000</v>
      </c>
      <c r="G51" s="46">
        <v>603000</v>
      </c>
    </row>
    <row r="52" spans="1:7" ht="17.25" customHeight="1" x14ac:dyDescent="0.25">
      <c r="A52" s="40">
        <v>38</v>
      </c>
      <c r="B52" s="41" t="s">
        <v>60</v>
      </c>
      <c r="C52" s="34">
        <f>C53+C56+C54+C57+C55</f>
        <v>1715000</v>
      </c>
      <c r="D52" s="34">
        <f>D53+D54</f>
        <v>50000</v>
      </c>
      <c r="E52" s="34">
        <f t="shared" si="1"/>
        <v>1765000</v>
      </c>
      <c r="F52" s="34">
        <v>1637000</v>
      </c>
      <c r="G52" s="34">
        <v>1465000</v>
      </c>
    </row>
    <row r="53" spans="1:7" ht="15" x14ac:dyDescent="0.25">
      <c r="A53" s="40">
        <v>381</v>
      </c>
      <c r="B53" s="41" t="s">
        <v>61</v>
      </c>
      <c r="C53" s="34">
        <v>1050000</v>
      </c>
      <c r="D53" s="100">
        <v>10000</v>
      </c>
      <c r="E53" s="34">
        <f t="shared" si="1"/>
        <v>1060000</v>
      </c>
      <c r="F53" s="46">
        <v>773000</v>
      </c>
      <c r="G53" s="46">
        <v>773000</v>
      </c>
    </row>
    <row r="54" spans="1:7" ht="15" x14ac:dyDescent="0.25">
      <c r="A54" s="40">
        <v>382</v>
      </c>
      <c r="B54" s="41" t="s">
        <v>62</v>
      </c>
      <c r="C54" s="34">
        <v>0</v>
      </c>
      <c r="D54" s="34">
        <v>40000</v>
      </c>
      <c r="E54" s="34">
        <f t="shared" si="1"/>
        <v>40000</v>
      </c>
      <c r="F54" s="46">
        <v>0</v>
      </c>
      <c r="G54" s="46">
        <v>0</v>
      </c>
    </row>
    <row r="55" spans="1:7" ht="15" x14ac:dyDescent="0.25">
      <c r="A55" s="40">
        <v>383</v>
      </c>
      <c r="B55" s="41" t="s">
        <v>63</v>
      </c>
      <c r="C55" s="34">
        <v>40000</v>
      </c>
      <c r="D55" s="46"/>
      <c r="E55" s="34">
        <f t="shared" si="1"/>
        <v>40000</v>
      </c>
      <c r="F55" s="46"/>
      <c r="G55" s="46"/>
    </row>
    <row r="56" spans="1:7" ht="15" x14ac:dyDescent="0.25">
      <c r="A56" s="40">
        <v>385</v>
      </c>
      <c r="B56" s="51" t="s">
        <v>64</v>
      </c>
      <c r="C56" s="34">
        <v>15000</v>
      </c>
      <c r="D56" s="46">
        <v>20000</v>
      </c>
      <c r="E56" s="34">
        <f t="shared" si="1"/>
        <v>35000</v>
      </c>
      <c r="F56" s="46">
        <v>20000</v>
      </c>
      <c r="G56" s="46">
        <v>20000</v>
      </c>
    </row>
    <row r="57" spans="1:7" ht="15" x14ac:dyDescent="0.25">
      <c r="A57" s="40">
        <v>386</v>
      </c>
      <c r="B57" s="51" t="s">
        <v>65</v>
      </c>
      <c r="C57" s="34">
        <v>610000</v>
      </c>
      <c r="D57" s="46">
        <v>0</v>
      </c>
      <c r="E57" s="34">
        <f t="shared" si="1"/>
        <v>610000</v>
      </c>
      <c r="F57" s="46">
        <v>1500000</v>
      </c>
      <c r="G57" s="46">
        <v>0</v>
      </c>
    </row>
    <row r="58" spans="1:7" ht="28.5" x14ac:dyDescent="0.2">
      <c r="A58" s="29">
        <v>4</v>
      </c>
      <c r="B58" s="30" t="s">
        <v>10</v>
      </c>
      <c r="C58" s="31">
        <f>C61+C65+C59</f>
        <v>39249700</v>
      </c>
      <c r="D58" s="31">
        <f>D61+D65+D59</f>
        <v>1367000</v>
      </c>
      <c r="E58" s="31">
        <f>C58+D58</f>
        <v>40616700</v>
      </c>
      <c r="F58" s="31">
        <f>F61+F65+F59</f>
        <v>19135000</v>
      </c>
      <c r="G58" s="31">
        <f>G61+G65+G59</f>
        <v>16769000</v>
      </c>
    </row>
    <row r="59" spans="1:7" ht="30" x14ac:dyDescent="0.25">
      <c r="A59" s="40">
        <v>41</v>
      </c>
      <c r="B59" s="52" t="s">
        <v>66</v>
      </c>
      <c r="C59" s="34">
        <f>C60</f>
        <v>150000</v>
      </c>
      <c r="D59" s="34">
        <v>0</v>
      </c>
      <c r="E59" s="34">
        <f>C59+D59</f>
        <v>150000</v>
      </c>
      <c r="F59" s="34">
        <v>190000</v>
      </c>
      <c r="G59" s="34">
        <v>150000</v>
      </c>
    </row>
    <row r="60" spans="1:7" ht="30" x14ac:dyDescent="0.25">
      <c r="A60" s="40">
        <v>411</v>
      </c>
      <c r="B60" s="49" t="s">
        <v>67</v>
      </c>
      <c r="C60" s="34">
        <v>150000</v>
      </c>
      <c r="D60" s="53"/>
      <c r="E60" s="34">
        <f t="shared" ref="E60:E66" si="2">C60+D60</f>
        <v>150000</v>
      </c>
      <c r="F60" s="53"/>
      <c r="G60" s="53"/>
    </row>
    <row r="61" spans="1:7" ht="27.75" customHeight="1" x14ac:dyDescent="0.25">
      <c r="A61" s="40">
        <v>42</v>
      </c>
      <c r="B61" s="41" t="s">
        <v>68</v>
      </c>
      <c r="C61" s="34">
        <f>C62+C63+C64</f>
        <v>37509700</v>
      </c>
      <c r="D61" s="34">
        <f>D62+D63</f>
        <v>1367000</v>
      </c>
      <c r="E61" s="34">
        <f t="shared" si="2"/>
        <v>38876700</v>
      </c>
      <c r="F61" s="34">
        <v>17585000</v>
      </c>
      <c r="G61" s="34">
        <v>15609000</v>
      </c>
    </row>
    <row r="62" spans="1:7" ht="15" x14ac:dyDescent="0.25">
      <c r="A62" s="40">
        <v>421</v>
      </c>
      <c r="B62" s="41" t="s">
        <v>69</v>
      </c>
      <c r="C62" s="34">
        <v>36959700</v>
      </c>
      <c r="D62" s="34">
        <v>1244000</v>
      </c>
      <c r="E62" s="34">
        <f t="shared" si="2"/>
        <v>38203700</v>
      </c>
      <c r="F62" s="46">
        <v>4355000</v>
      </c>
      <c r="G62" s="34"/>
    </row>
    <row r="63" spans="1:7" ht="15" x14ac:dyDescent="0.25">
      <c r="A63" s="40">
        <v>422</v>
      </c>
      <c r="B63" s="41" t="s">
        <v>70</v>
      </c>
      <c r="C63" s="34">
        <v>250000</v>
      </c>
      <c r="D63" s="34">
        <v>123000</v>
      </c>
      <c r="E63" s="34">
        <f t="shared" si="2"/>
        <v>373000</v>
      </c>
      <c r="F63" s="46">
        <v>60000</v>
      </c>
      <c r="G63" s="46">
        <v>60000</v>
      </c>
    </row>
    <row r="64" spans="1:7" ht="15" x14ac:dyDescent="0.25">
      <c r="A64" s="54">
        <v>426</v>
      </c>
      <c r="B64" s="55" t="s">
        <v>71</v>
      </c>
      <c r="C64" s="34">
        <v>300000</v>
      </c>
      <c r="D64" s="46">
        <v>0</v>
      </c>
      <c r="E64" s="34">
        <f t="shared" si="2"/>
        <v>300000</v>
      </c>
      <c r="F64" s="46">
        <v>0</v>
      </c>
      <c r="G64" s="46">
        <v>0</v>
      </c>
    </row>
    <row r="65" spans="1:7" ht="30" x14ac:dyDescent="0.25">
      <c r="A65" s="56">
        <v>45</v>
      </c>
      <c r="B65" s="55" t="s">
        <v>72</v>
      </c>
      <c r="C65" s="34">
        <f>C66</f>
        <v>1590000</v>
      </c>
      <c r="D65" s="34">
        <v>0</v>
      </c>
      <c r="E65" s="34">
        <f t="shared" si="2"/>
        <v>1590000</v>
      </c>
      <c r="F65" s="34">
        <v>1360000</v>
      </c>
      <c r="G65" s="34">
        <v>1010000</v>
      </c>
    </row>
    <row r="66" spans="1:7" ht="30" x14ac:dyDescent="0.25">
      <c r="A66" s="56">
        <v>451</v>
      </c>
      <c r="B66" s="55" t="s">
        <v>73</v>
      </c>
      <c r="C66" s="34">
        <v>1590000</v>
      </c>
      <c r="D66" s="46">
        <v>0</v>
      </c>
      <c r="E66" s="34">
        <f t="shared" si="2"/>
        <v>1590000</v>
      </c>
      <c r="F66" s="46">
        <v>0</v>
      </c>
      <c r="G66" s="46">
        <v>0</v>
      </c>
    </row>
    <row r="67" spans="1:7" ht="14.25" x14ac:dyDescent="0.2">
      <c r="A67" s="57"/>
      <c r="B67" s="58" t="s">
        <v>74</v>
      </c>
      <c r="C67" s="59">
        <f>C33+C58</f>
        <v>47795050</v>
      </c>
      <c r="D67" s="59">
        <f>D33+D58</f>
        <v>1417000</v>
      </c>
      <c r="E67" s="59">
        <f>E33+E58</f>
        <v>49212050</v>
      </c>
      <c r="F67" s="59">
        <f>F33+F58</f>
        <v>26577500</v>
      </c>
      <c r="G67" s="59">
        <f>G33+G58</f>
        <v>23661501</v>
      </c>
    </row>
    <row r="71" spans="1:7" ht="15.75" x14ac:dyDescent="0.25">
      <c r="A71" s="103"/>
      <c r="B71" s="111" t="s">
        <v>11</v>
      </c>
      <c r="C71" s="111"/>
      <c r="D71" s="111"/>
      <c r="E71" s="111"/>
      <c r="F71" s="111"/>
      <c r="G71" s="111"/>
    </row>
    <row r="72" spans="1:7" ht="14.25" x14ac:dyDescent="0.2">
      <c r="A72" s="60"/>
      <c r="B72" s="29" t="s">
        <v>75</v>
      </c>
      <c r="C72" s="31">
        <f t="shared" ref="C72:G74" si="3">C73</f>
        <v>6000000</v>
      </c>
      <c r="D72" s="31">
        <f t="shared" si="3"/>
        <v>0</v>
      </c>
      <c r="E72" s="31">
        <f t="shared" si="3"/>
        <v>6000000</v>
      </c>
      <c r="F72" s="31">
        <f t="shared" si="3"/>
        <v>6000000</v>
      </c>
      <c r="G72" s="31">
        <f t="shared" si="3"/>
        <v>6000000</v>
      </c>
    </row>
    <row r="73" spans="1:7" ht="29.25" x14ac:dyDescent="0.25">
      <c r="A73" s="61">
        <v>8</v>
      </c>
      <c r="B73" s="62" t="s">
        <v>76</v>
      </c>
      <c r="C73" s="63">
        <f t="shared" si="3"/>
        <v>6000000</v>
      </c>
      <c r="D73" s="63">
        <f t="shared" si="3"/>
        <v>0</v>
      </c>
      <c r="E73" s="63">
        <f t="shared" si="3"/>
        <v>6000000</v>
      </c>
      <c r="F73" s="63">
        <f t="shared" si="3"/>
        <v>6000000</v>
      </c>
      <c r="G73" s="63">
        <f t="shared" si="3"/>
        <v>6000000</v>
      </c>
    </row>
    <row r="74" spans="1:7" ht="42.75" customHeight="1" x14ac:dyDescent="0.25">
      <c r="A74" s="64">
        <v>84</v>
      </c>
      <c r="B74" s="65" t="s">
        <v>77</v>
      </c>
      <c r="C74" s="66">
        <f t="shared" si="3"/>
        <v>6000000</v>
      </c>
      <c r="D74" s="66">
        <f t="shared" si="3"/>
        <v>0</v>
      </c>
      <c r="E74" s="66">
        <f t="shared" si="3"/>
        <v>6000000</v>
      </c>
      <c r="F74" s="66">
        <f t="shared" si="3"/>
        <v>6000000</v>
      </c>
      <c r="G74" s="66">
        <f t="shared" si="3"/>
        <v>6000000</v>
      </c>
    </row>
    <row r="75" spans="1:7" ht="45" x14ac:dyDescent="0.25">
      <c r="A75" s="67">
        <v>844</v>
      </c>
      <c r="B75" s="41" t="s">
        <v>78</v>
      </c>
      <c r="C75" s="68">
        <v>6000000</v>
      </c>
      <c r="D75" s="68">
        <v>0</v>
      </c>
      <c r="E75" s="68">
        <v>6000000</v>
      </c>
      <c r="F75" s="68">
        <v>6000000</v>
      </c>
      <c r="G75" s="68">
        <v>6000000</v>
      </c>
    </row>
    <row r="76" spans="1:7" ht="17.25" customHeight="1" x14ac:dyDescent="0.2">
      <c r="A76" s="60"/>
      <c r="B76" s="29" t="s">
        <v>79</v>
      </c>
      <c r="C76" s="31">
        <f t="shared" ref="C76:G77" si="4">C77</f>
        <v>2011000</v>
      </c>
      <c r="D76" s="31">
        <f t="shared" si="4"/>
        <v>0</v>
      </c>
      <c r="E76" s="31">
        <f t="shared" si="4"/>
        <v>2011000</v>
      </c>
      <c r="F76" s="31">
        <f t="shared" si="4"/>
        <v>1388000</v>
      </c>
      <c r="G76" s="31">
        <f t="shared" si="4"/>
        <v>1434000</v>
      </c>
    </row>
    <row r="77" spans="1:7" ht="29.25" x14ac:dyDescent="0.25">
      <c r="A77" s="69">
        <v>5</v>
      </c>
      <c r="B77" s="70" t="s">
        <v>13</v>
      </c>
      <c r="C77" s="71">
        <f t="shared" si="4"/>
        <v>2011000</v>
      </c>
      <c r="D77" s="71">
        <f t="shared" si="4"/>
        <v>0</v>
      </c>
      <c r="E77" s="71">
        <f t="shared" si="4"/>
        <v>2011000</v>
      </c>
      <c r="F77" s="71">
        <f t="shared" si="4"/>
        <v>1388000</v>
      </c>
      <c r="G77" s="71">
        <f t="shared" si="4"/>
        <v>1434000</v>
      </c>
    </row>
    <row r="78" spans="1:7" ht="30" x14ac:dyDescent="0.25">
      <c r="A78" s="72">
        <v>54</v>
      </c>
      <c r="B78" s="55" t="s">
        <v>80</v>
      </c>
      <c r="C78" s="68">
        <f>C79</f>
        <v>2011000</v>
      </c>
      <c r="D78" s="68">
        <v>0</v>
      </c>
      <c r="E78" s="68">
        <f>C78+D78</f>
        <v>2011000</v>
      </c>
      <c r="F78" s="68">
        <v>1388000</v>
      </c>
      <c r="G78" s="68">
        <v>1434000</v>
      </c>
    </row>
    <row r="79" spans="1:7" ht="15" x14ac:dyDescent="0.25">
      <c r="A79" s="73">
        <v>544</v>
      </c>
      <c r="B79" s="74" t="s">
        <v>81</v>
      </c>
      <c r="C79" s="75">
        <v>2011000</v>
      </c>
      <c r="D79" s="76">
        <v>0</v>
      </c>
      <c r="E79" s="75">
        <f>C79+D79</f>
        <v>2011000</v>
      </c>
      <c r="F79" s="76">
        <v>600000</v>
      </c>
      <c r="G79" s="76">
        <v>600000</v>
      </c>
    </row>
    <row r="84" spans="3:7" x14ac:dyDescent="0.2">
      <c r="C84" s="22">
        <f>C67+C76</f>
        <v>49806050</v>
      </c>
      <c r="D84" s="22">
        <f>D67+D76</f>
        <v>1417000</v>
      </c>
      <c r="E84" s="22">
        <f>E67+E76</f>
        <v>51223050</v>
      </c>
      <c r="F84" s="22">
        <f>F67+F76</f>
        <v>27965500</v>
      </c>
      <c r="G84" s="22">
        <f>G67+G76</f>
        <v>25095501</v>
      </c>
    </row>
  </sheetData>
  <sheetProtection selectLockedCells="1" selectUnlockedCells="1"/>
  <mergeCells count="4">
    <mergeCell ref="A1:G1"/>
    <mergeCell ref="A2:G2"/>
    <mergeCell ref="A4:G4"/>
    <mergeCell ref="B71:G71"/>
  </mergeCells>
  <pageMargins left="0.70866141732283461" right="0.70866141732283461" top="0.74803149606299213" bottom="0.74803149606299213" header="0.31496062992125984" footer="0.11811023622047244"/>
  <pageSetup paperSize="9" scale="79" firstPageNumber="0" fitToHeight="0" orientation="portrait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3"/>
  <sheetViews>
    <sheetView topLeftCell="A364" workbookViewId="0">
      <selection activeCell="C404" sqref="C404"/>
    </sheetView>
  </sheetViews>
  <sheetFormatPr defaultRowHeight="12.75" x14ac:dyDescent="0.2"/>
  <cols>
    <col min="3" max="3" width="106.7109375" customWidth="1"/>
    <col min="4" max="4" width="31" customWidth="1"/>
    <col min="5" max="5" width="28.140625" customWidth="1"/>
    <col min="6" max="6" width="22.85546875" customWidth="1"/>
    <col min="7" max="7" width="25.42578125" customWidth="1"/>
  </cols>
  <sheetData>
    <row r="1" spans="1:7" x14ac:dyDescent="0.2">
      <c r="A1" s="83" t="s">
        <v>82</v>
      </c>
      <c r="B1" s="83"/>
      <c r="C1" s="79"/>
      <c r="D1" s="79"/>
      <c r="E1" s="79"/>
      <c r="F1" s="79"/>
      <c r="G1" s="79"/>
    </row>
    <row r="2" spans="1:7" x14ac:dyDescent="0.2">
      <c r="A2" s="79"/>
      <c r="B2" s="79"/>
      <c r="C2" s="79"/>
      <c r="D2" s="79"/>
      <c r="E2" s="79"/>
      <c r="F2" s="79"/>
      <c r="G2" s="79"/>
    </row>
    <row r="3" spans="1:7" x14ac:dyDescent="0.2">
      <c r="A3" s="83" t="s">
        <v>83</v>
      </c>
      <c r="B3" s="83"/>
      <c r="C3" s="83"/>
      <c r="D3" s="83"/>
      <c r="E3" s="83"/>
      <c r="F3" s="83"/>
      <c r="G3" s="79"/>
    </row>
    <row r="4" spans="1:7" x14ac:dyDescent="0.2">
      <c r="A4" s="83"/>
      <c r="B4" s="83"/>
      <c r="C4" s="82"/>
      <c r="D4" s="81"/>
      <c r="E4" s="83"/>
      <c r="F4" s="83"/>
      <c r="G4" s="79"/>
    </row>
    <row r="5" spans="1:7" x14ac:dyDescent="0.2">
      <c r="A5" s="105" t="s">
        <v>371</v>
      </c>
      <c r="B5" s="105"/>
      <c r="C5" s="106"/>
      <c r="D5" s="107"/>
      <c r="E5" s="105"/>
      <c r="F5" s="105"/>
      <c r="G5" s="105"/>
    </row>
    <row r="6" spans="1:7" x14ac:dyDescent="0.2">
      <c r="A6" s="80"/>
      <c r="B6" s="79"/>
      <c r="C6" s="79"/>
      <c r="D6" s="79"/>
      <c r="E6" s="79"/>
      <c r="F6" s="79"/>
      <c r="G6" s="79"/>
    </row>
    <row r="7" spans="1:7" x14ac:dyDescent="0.2">
      <c r="A7" s="112"/>
      <c r="B7" s="113"/>
      <c r="C7" s="113"/>
      <c r="D7" s="79"/>
      <c r="E7" s="79"/>
      <c r="F7" s="79"/>
      <c r="G7" s="79"/>
    </row>
    <row r="9" spans="1:7" ht="28.5" customHeight="1" x14ac:dyDescent="0.2">
      <c r="A9" s="84" t="s">
        <v>101</v>
      </c>
      <c r="B9" s="86" t="s">
        <v>102</v>
      </c>
      <c r="C9" s="84" t="s">
        <v>103</v>
      </c>
      <c r="D9" s="84" t="s">
        <v>104</v>
      </c>
      <c r="E9" s="84" t="s">
        <v>105</v>
      </c>
      <c r="F9" s="86" t="s">
        <v>106</v>
      </c>
      <c r="G9" s="84" t="s">
        <v>107</v>
      </c>
    </row>
    <row r="10" spans="1:7" x14ac:dyDescent="0.2">
      <c r="A10" s="108" t="s">
        <v>108</v>
      </c>
      <c r="B10" s="108"/>
      <c r="C10" s="108"/>
      <c r="D10" s="109">
        <v>49806050</v>
      </c>
      <c r="E10" s="109">
        <v>1417000</v>
      </c>
      <c r="F10" s="109">
        <v>2.85</v>
      </c>
      <c r="G10" s="109">
        <v>51223050</v>
      </c>
    </row>
    <row r="11" spans="1:7" x14ac:dyDescent="0.2">
      <c r="A11" s="87" t="s">
        <v>109</v>
      </c>
      <c r="B11" s="87"/>
      <c r="C11" s="87"/>
      <c r="D11" s="88">
        <v>300000</v>
      </c>
      <c r="E11" s="88">
        <v>0</v>
      </c>
      <c r="F11" s="88">
        <v>0</v>
      </c>
      <c r="G11" s="88">
        <v>300000</v>
      </c>
    </row>
    <row r="12" spans="1:7" x14ac:dyDescent="0.2">
      <c r="A12" s="89" t="s">
        <v>110</v>
      </c>
      <c r="B12" s="89"/>
      <c r="C12" s="89"/>
      <c r="D12" s="90">
        <v>300000</v>
      </c>
      <c r="E12" s="90">
        <v>0</v>
      </c>
      <c r="F12" s="90">
        <v>0</v>
      </c>
      <c r="G12" s="90">
        <v>300000</v>
      </c>
    </row>
    <row r="13" spans="1:7" x14ac:dyDescent="0.2">
      <c r="A13" s="91" t="s">
        <v>84</v>
      </c>
      <c r="B13" s="91"/>
      <c r="C13" s="91"/>
      <c r="D13" s="92">
        <v>300000</v>
      </c>
      <c r="E13" s="92">
        <v>0</v>
      </c>
      <c r="F13" s="92">
        <v>0</v>
      </c>
      <c r="G13" s="92">
        <v>300000</v>
      </c>
    </row>
    <row r="14" spans="1:7" x14ac:dyDescent="0.2">
      <c r="A14" s="93" t="s">
        <v>111</v>
      </c>
      <c r="B14" s="93"/>
      <c r="C14" s="93"/>
      <c r="D14" s="94">
        <v>100000</v>
      </c>
      <c r="E14" s="94">
        <v>0</v>
      </c>
      <c r="F14" s="94">
        <v>0</v>
      </c>
      <c r="G14" s="94">
        <v>100000</v>
      </c>
    </row>
    <row r="15" spans="1:7" x14ac:dyDescent="0.2">
      <c r="A15" s="97" t="s">
        <v>112</v>
      </c>
      <c r="B15" s="97"/>
      <c r="C15" s="97"/>
      <c r="D15" s="98">
        <v>100000</v>
      </c>
      <c r="E15" s="98">
        <v>0</v>
      </c>
      <c r="F15" s="98">
        <v>0</v>
      </c>
      <c r="G15" s="98">
        <v>100000</v>
      </c>
    </row>
    <row r="16" spans="1:7" x14ac:dyDescent="0.2">
      <c r="A16" s="95" t="s">
        <v>113</v>
      </c>
      <c r="B16" s="95"/>
      <c r="C16" s="95"/>
      <c r="D16" s="96">
        <v>100000</v>
      </c>
      <c r="E16" s="96">
        <v>0</v>
      </c>
      <c r="F16" s="96">
        <v>0</v>
      </c>
      <c r="G16" s="96">
        <v>100000</v>
      </c>
    </row>
    <row r="17" spans="1:7" x14ac:dyDescent="0.2">
      <c r="A17" s="84" t="s">
        <v>114</v>
      </c>
      <c r="B17" s="84" t="s">
        <v>115</v>
      </c>
      <c r="C17" s="84" t="s">
        <v>51</v>
      </c>
      <c r="D17" s="85">
        <v>100000</v>
      </c>
      <c r="E17" s="85">
        <v>0</v>
      </c>
      <c r="F17" s="85">
        <v>0</v>
      </c>
      <c r="G17" s="85">
        <v>100000</v>
      </c>
    </row>
    <row r="18" spans="1:7" x14ac:dyDescent="0.2">
      <c r="A18" s="93" t="s">
        <v>116</v>
      </c>
      <c r="B18" s="93"/>
      <c r="C18" s="93"/>
      <c r="D18" s="94">
        <v>15000</v>
      </c>
      <c r="E18" s="94">
        <v>0</v>
      </c>
      <c r="F18" s="94">
        <v>0</v>
      </c>
      <c r="G18" s="94">
        <v>15000</v>
      </c>
    </row>
    <row r="19" spans="1:7" x14ac:dyDescent="0.2">
      <c r="A19" s="97" t="s">
        <v>112</v>
      </c>
      <c r="B19" s="97"/>
      <c r="C19" s="97"/>
      <c r="D19" s="98">
        <v>15000</v>
      </c>
      <c r="E19" s="98">
        <v>0</v>
      </c>
      <c r="F19" s="98">
        <v>0</v>
      </c>
      <c r="G19" s="98">
        <v>15000</v>
      </c>
    </row>
    <row r="20" spans="1:7" x14ac:dyDescent="0.2">
      <c r="A20" s="95" t="s">
        <v>113</v>
      </c>
      <c r="B20" s="95"/>
      <c r="C20" s="95"/>
      <c r="D20" s="96">
        <v>15000</v>
      </c>
      <c r="E20" s="96">
        <v>0</v>
      </c>
      <c r="F20" s="96">
        <v>0</v>
      </c>
      <c r="G20" s="96">
        <v>15000</v>
      </c>
    </row>
    <row r="21" spans="1:7" x14ac:dyDescent="0.2">
      <c r="A21" s="84" t="s">
        <v>117</v>
      </c>
      <c r="B21" s="84" t="s">
        <v>118</v>
      </c>
      <c r="C21" s="84" t="s">
        <v>65</v>
      </c>
      <c r="D21" s="85">
        <v>15000</v>
      </c>
      <c r="E21" s="85">
        <v>0</v>
      </c>
      <c r="F21" s="85">
        <v>0</v>
      </c>
      <c r="G21" s="85">
        <v>15000</v>
      </c>
    </row>
    <row r="22" spans="1:7" x14ac:dyDescent="0.2">
      <c r="A22" s="93" t="s">
        <v>119</v>
      </c>
      <c r="B22" s="93"/>
      <c r="C22" s="93"/>
      <c r="D22" s="94">
        <v>150000</v>
      </c>
      <c r="E22" s="94">
        <v>0</v>
      </c>
      <c r="F22" s="94">
        <v>0</v>
      </c>
      <c r="G22" s="94">
        <v>150000</v>
      </c>
    </row>
    <row r="23" spans="1:7" x14ac:dyDescent="0.2">
      <c r="A23" s="97" t="s">
        <v>112</v>
      </c>
      <c r="B23" s="97"/>
      <c r="C23" s="97"/>
      <c r="D23" s="98">
        <v>150000</v>
      </c>
      <c r="E23" s="98">
        <v>0</v>
      </c>
      <c r="F23" s="98">
        <v>0</v>
      </c>
      <c r="G23" s="98">
        <v>150000</v>
      </c>
    </row>
    <row r="24" spans="1:7" x14ac:dyDescent="0.2">
      <c r="A24" s="95" t="s">
        <v>113</v>
      </c>
      <c r="B24" s="95"/>
      <c r="C24" s="95"/>
      <c r="D24" s="96">
        <v>150000</v>
      </c>
      <c r="E24" s="96">
        <v>0</v>
      </c>
      <c r="F24" s="96">
        <v>0</v>
      </c>
      <c r="G24" s="96">
        <v>150000</v>
      </c>
    </row>
    <row r="25" spans="1:7" x14ac:dyDescent="0.2">
      <c r="A25" s="84" t="s">
        <v>120</v>
      </c>
      <c r="B25" s="84" t="s">
        <v>115</v>
      </c>
      <c r="C25" s="84" t="s">
        <v>51</v>
      </c>
      <c r="D25" s="85">
        <v>150000</v>
      </c>
      <c r="E25" s="85">
        <v>0</v>
      </c>
      <c r="F25" s="85">
        <v>0</v>
      </c>
      <c r="G25" s="85">
        <v>150000</v>
      </c>
    </row>
    <row r="26" spans="1:7" x14ac:dyDescent="0.2">
      <c r="A26" s="93" t="s">
        <v>121</v>
      </c>
      <c r="B26" s="93"/>
      <c r="C26" s="93"/>
      <c r="D26" s="94">
        <v>35000</v>
      </c>
      <c r="E26" s="94">
        <v>0</v>
      </c>
      <c r="F26" s="94">
        <v>0</v>
      </c>
      <c r="G26" s="94">
        <v>35000</v>
      </c>
    </row>
    <row r="27" spans="1:7" x14ac:dyDescent="0.2">
      <c r="A27" s="97" t="s">
        <v>122</v>
      </c>
      <c r="B27" s="97"/>
      <c r="C27" s="97"/>
      <c r="D27" s="98">
        <v>35000</v>
      </c>
      <c r="E27" s="98">
        <v>0</v>
      </c>
      <c r="F27" s="98">
        <v>0</v>
      </c>
      <c r="G27" s="98">
        <v>35000</v>
      </c>
    </row>
    <row r="28" spans="1:7" x14ac:dyDescent="0.2">
      <c r="A28" s="95" t="s">
        <v>113</v>
      </c>
      <c r="B28" s="95"/>
      <c r="C28" s="95"/>
      <c r="D28" s="96">
        <v>35000</v>
      </c>
      <c r="E28" s="96">
        <v>0</v>
      </c>
      <c r="F28" s="96">
        <v>0</v>
      </c>
      <c r="G28" s="96">
        <v>35000</v>
      </c>
    </row>
    <row r="29" spans="1:7" x14ac:dyDescent="0.2">
      <c r="A29" s="84" t="s">
        <v>123</v>
      </c>
      <c r="B29" s="84" t="s">
        <v>115</v>
      </c>
      <c r="C29" s="84" t="s">
        <v>51</v>
      </c>
      <c r="D29" s="85">
        <v>35000</v>
      </c>
      <c r="E29" s="85">
        <v>0</v>
      </c>
      <c r="F29" s="85">
        <v>0</v>
      </c>
      <c r="G29" s="85">
        <v>35000</v>
      </c>
    </row>
    <row r="30" spans="1:7" x14ac:dyDescent="0.2">
      <c r="A30" s="87" t="s">
        <v>124</v>
      </c>
      <c r="B30" s="87"/>
      <c r="C30" s="87"/>
      <c r="D30" s="88">
        <v>1629000</v>
      </c>
      <c r="E30" s="88">
        <v>0</v>
      </c>
      <c r="F30" s="88">
        <v>0</v>
      </c>
      <c r="G30" s="88">
        <v>1629000</v>
      </c>
    </row>
    <row r="31" spans="1:7" x14ac:dyDescent="0.2">
      <c r="A31" s="89" t="s">
        <v>125</v>
      </c>
      <c r="B31" s="89"/>
      <c r="C31" s="89"/>
      <c r="D31" s="90">
        <v>1629000</v>
      </c>
      <c r="E31" s="90">
        <v>0</v>
      </c>
      <c r="F31" s="90">
        <v>0</v>
      </c>
      <c r="G31" s="90">
        <v>1629000</v>
      </c>
    </row>
    <row r="32" spans="1:7" x14ac:dyDescent="0.2">
      <c r="A32" s="91" t="s">
        <v>85</v>
      </c>
      <c r="B32" s="91"/>
      <c r="C32" s="91"/>
      <c r="D32" s="92">
        <v>1629000</v>
      </c>
      <c r="E32" s="92">
        <v>0</v>
      </c>
      <c r="F32" s="92">
        <v>0</v>
      </c>
      <c r="G32" s="92">
        <v>1629000</v>
      </c>
    </row>
    <row r="33" spans="1:7" x14ac:dyDescent="0.2">
      <c r="A33" s="93" t="s">
        <v>126</v>
      </c>
      <c r="B33" s="93"/>
      <c r="C33" s="93"/>
      <c r="D33" s="94">
        <v>200000</v>
      </c>
      <c r="E33" s="94">
        <v>0</v>
      </c>
      <c r="F33" s="94">
        <v>0</v>
      </c>
      <c r="G33" s="94">
        <v>200000</v>
      </c>
    </row>
    <row r="34" spans="1:7" x14ac:dyDescent="0.2">
      <c r="A34" s="97" t="s">
        <v>112</v>
      </c>
      <c r="B34" s="97"/>
      <c r="C34" s="97"/>
      <c r="D34" s="98">
        <v>200000</v>
      </c>
      <c r="E34" s="98">
        <v>0</v>
      </c>
      <c r="F34" s="98">
        <v>0</v>
      </c>
      <c r="G34" s="98">
        <v>200000</v>
      </c>
    </row>
    <row r="35" spans="1:7" x14ac:dyDescent="0.2">
      <c r="A35" s="95" t="s">
        <v>113</v>
      </c>
      <c r="B35" s="95"/>
      <c r="C35" s="95"/>
      <c r="D35" s="96">
        <v>200000</v>
      </c>
      <c r="E35" s="96">
        <v>0</v>
      </c>
      <c r="F35" s="96">
        <v>0</v>
      </c>
      <c r="G35" s="96">
        <v>200000</v>
      </c>
    </row>
    <row r="36" spans="1:7" x14ac:dyDescent="0.2">
      <c r="A36" s="84" t="s">
        <v>127</v>
      </c>
      <c r="B36" s="84" t="s">
        <v>128</v>
      </c>
      <c r="C36" s="84" t="s">
        <v>50</v>
      </c>
      <c r="D36" s="85">
        <v>100000</v>
      </c>
      <c r="E36" s="85">
        <v>0</v>
      </c>
      <c r="F36" s="85">
        <v>0</v>
      </c>
      <c r="G36" s="85">
        <v>100000</v>
      </c>
    </row>
    <row r="37" spans="1:7" x14ac:dyDescent="0.2">
      <c r="A37" s="84" t="s">
        <v>129</v>
      </c>
      <c r="B37" s="84" t="s">
        <v>115</v>
      </c>
      <c r="C37" s="84" t="s">
        <v>51</v>
      </c>
      <c r="D37" s="85">
        <v>100000</v>
      </c>
      <c r="E37" s="85">
        <v>0</v>
      </c>
      <c r="F37" s="85">
        <v>0</v>
      </c>
      <c r="G37" s="85">
        <v>100000</v>
      </c>
    </row>
    <row r="38" spans="1:7" x14ac:dyDescent="0.2">
      <c r="A38" s="93" t="s">
        <v>130</v>
      </c>
      <c r="B38" s="93"/>
      <c r="C38" s="93"/>
      <c r="D38" s="94">
        <v>1429000</v>
      </c>
      <c r="E38" s="94">
        <v>0</v>
      </c>
      <c r="F38" s="94">
        <v>0</v>
      </c>
      <c r="G38" s="94">
        <v>1429000</v>
      </c>
    </row>
    <row r="39" spans="1:7" x14ac:dyDescent="0.2">
      <c r="A39" s="95" t="s">
        <v>113</v>
      </c>
      <c r="B39" s="95"/>
      <c r="C39" s="95"/>
      <c r="D39" s="96">
        <v>1401000</v>
      </c>
      <c r="E39" s="96">
        <v>0</v>
      </c>
      <c r="F39" s="96">
        <v>0</v>
      </c>
      <c r="G39" s="96">
        <v>1401000</v>
      </c>
    </row>
    <row r="40" spans="1:7" x14ac:dyDescent="0.2">
      <c r="A40" s="84" t="s">
        <v>131</v>
      </c>
      <c r="B40" s="84" t="s">
        <v>132</v>
      </c>
      <c r="C40" s="84" t="s">
        <v>133</v>
      </c>
      <c r="D40" s="85">
        <v>1401000</v>
      </c>
      <c r="E40" s="85">
        <v>0</v>
      </c>
      <c r="F40" s="85">
        <v>0</v>
      </c>
      <c r="G40" s="85">
        <v>1401000</v>
      </c>
    </row>
    <row r="41" spans="1:7" x14ac:dyDescent="0.2">
      <c r="A41" s="97" t="s">
        <v>112</v>
      </c>
      <c r="B41" s="97"/>
      <c r="C41" s="97"/>
      <c r="D41" s="98">
        <v>28000</v>
      </c>
      <c r="E41" s="98">
        <v>0</v>
      </c>
      <c r="F41" s="98">
        <v>0</v>
      </c>
      <c r="G41" s="98">
        <v>28000</v>
      </c>
    </row>
    <row r="42" spans="1:7" x14ac:dyDescent="0.2">
      <c r="A42" s="95" t="s">
        <v>113</v>
      </c>
      <c r="B42" s="95"/>
      <c r="C42" s="95"/>
      <c r="D42" s="96">
        <v>28000</v>
      </c>
      <c r="E42" s="96">
        <v>0</v>
      </c>
      <c r="F42" s="96">
        <v>0</v>
      </c>
      <c r="G42" s="96">
        <v>28000</v>
      </c>
    </row>
    <row r="43" spans="1:7" x14ac:dyDescent="0.2">
      <c r="A43" s="84" t="s">
        <v>134</v>
      </c>
      <c r="B43" s="84" t="s">
        <v>135</v>
      </c>
      <c r="C43" s="84" t="s">
        <v>53</v>
      </c>
      <c r="D43" s="85">
        <v>28000</v>
      </c>
      <c r="E43" s="85">
        <v>0</v>
      </c>
      <c r="F43" s="85">
        <v>0</v>
      </c>
      <c r="G43" s="85">
        <v>28000</v>
      </c>
    </row>
    <row r="44" spans="1:7" x14ac:dyDescent="0.2">
      <c r="A44" s="87" t="s">
        <v>136</v>
      </c>
      <c r="B44" s="87"/>
      <c r="C44" s="87"/>
      <c r="D44" s="88">
        <v>47627050</v>
      </c>
      <c r="E44" s="88">
        <v>1417000</v>
      </c>
      <c r="F44" s="88">
        <v>2.98</v>
      </c>
      <c r="G44" s="88">
        <v>49044050</v>
      </c>
    </row>
    <row r="45" spans="1:7" x14ac:dyDescent="0.2">
      <c r="A45" s="91" t="s">
        <v>137</v>
      </c>
      <c r="B45" s="91"/>
      <c r="C45" s="91"/>
      <c r="D45" s="92">
        <v>270000</v>
      </c>
      <c r="E45" s="92">
        <v>0</v>
      </c>
      <c r="F45" s="92">
        <v>0</v>
      </c>
      <c r="G45" s="92">
        <v>270000</v>
      </c>
    </row>
    <row r="46" spans="1:7" x14ac:dyDescent="0.2">
      <c r="A46" s="93" t="s">
        <v>138</v>
      </c>
      <c r="B46" s="93"/>
      <c r="C46" s="93"/>
      <c r="D46" s="94">
        <v>270000</v>
      </c>
      <c r="E46" s="94">
        <v>0</v>
      </c>
      <c r="F46" s="94">
        <v>0</v>
      </c>
      <c r="G46" s="94">
        <v>270000</v>
      </c>
    </row>
    <row r="47" spans="1:7" x14ac:dyDescent="0.2">
      <c r="A47" s="97" t="s">
        <v>139</v>
      </c>
      <c r="B47" s="97"/>
      <c r="C47" s="97"/>
      <c r="D47" s="98">
        <v>270000</v>
      </c>
      <c r="E47" s="98">
        <v>0</v>
      </c>
      <c r="F47" s="98">
        <v>0</v>
      </c>
      <c r="G47" s="98">
        <v>270000</v>
      </c>
    </row>
    <row r="48" spans="1:7" x14ac:dyDescent="0.2">
      <c r="A48" s="95" t="s">
        <v>113</v>
      </c>
      <c r="B48" s="95"/>
      <c r="C48" s="95"/>
      <c r="D48" s="96">
        <v>270000</v>
      </c>
      <c r="E48" s="96">
        <v>0</v>
      </c>
      <c r="F48" s="96">
        <v>0</v>
      </c>
      <c r="G48" s="96">
        <v>270000</v>
      </c>
    </row>
    <row r="49" spans="1:7" x14ac:dyDescent="0.2">
      <c r="A49" s="84" t="s">
        <v>140</v>
      </c>
      <c r="B49" s="84" t="s">
        <v>141</v>
      </c>
      <c r="C49" s="84" t="s">
        <v>61</v>
      </c>
      <c r="D49" s="85">
        <v>270000</v>
      </c>
      <c r="E49" s="85">
        <v>0</v>
      </c>
      <c r="F49" s="85">
        <v>0</v>
      </c>
      <c r="G49" s="85">
        <v>270000</v>
      </c>
    </row>
    <row r="50" spans="1:7" x14ac:dyDescent="0.2">
      <c r="A50" s="89" t="s">
        <v>142</v>
      </c>
      <c r="B50" s="89"/>
      <c r="C50" s="89"/>
      <c r="D50" s="90">
        <v>47357050</v>
      </c>
      <c r="E50" s="90">
        <v>1417000</v>
      </c>
      <c r="F50" s="90">
        <v>2.99</v>
      </c>
      <c r="G50" s="90">
        <v>48774050</v>
      </c>
    </row>
    <row r="51" spans="1:7" x14ac:dyDescent="0.2">
      <c r="A51" s="91" t="s">
        <v>86</v>
      </c>
      <c r="B51" s="91"/>
      <c r="C51" s="91"/>
      <c r="D51" s="92">
        <v>3114000</v>
      </c>
      <c r="E51" s="92">
        <v>50000</v>
      </c>
      <c r="F51" s="92">
        <v>1.61</v>
      </c>
      <c r="G51" s="92">
        <v>3164000</v>
      </c>
    </row>
    <row r="52" spans="1:7" x14ac:dyDescent="0.2">
      <c r="A52" s="93" t="s">
        <v>143</v>
      </c>
      <c r="B52" s="93"/>
      <c r="C52" s="93"/>
      <c r="D52" s="94">
        <v>2445000</v>
      </c>
      <c r="E52" s="94">
        <v>50000</v>
      </c>
      <c r="F52" s="94">
        <v>2.04</v>
      </c>
      <c r="G52" s="94">
        <v>2495000</v>
      </c>
    </row>
    <row r="53" spans="1:7" x14ac:dyDescent="0.2">
      <c r="A53" s="97" t="s">
        <v>144</v>
      </c>
      <c r="B53" s="97"/>
      <c r="C53" s="97"/>
      <c r="D53" s="98">
        <v>2445000</v>
      </c>
      <c r="E53" s="98">
        <v>50000</v>
      </c>
      <c r="F53" s="98">
        <v>2.04</v>
      </c>
      <c r="G53" s="98">
        <v>2495000</v>
      </c>
    </row>
    <row r="54" spans="1:7" x14ac:dyDescent="0.2">
      <c r="A54" s="95" t="s">
        <v>113</v>
      </c>
      <c r="B54" s="95"/>
      <c r="C54" s="95"/>
      <c r="D54" s="96">
        <v>2245000</v>
      </c>
      <c r="E54" s="96">
        <v>50000</v>
      </c>
      <c r="F54" s="96">
        <v>2.23</v>
      </c>
      <c r="G54" s="96">
        <v>2295000</v>
      </c>
    </row>
    <row r="55" spans="1:7" x14ac:dyDescent="0.2">
      <c r="A55" s="84" t="s">
        <v>145</v>
      </c>
      <c r="B55" s="84" t="s">
        <v>146</v>
      </c>
      <c r="C55" s="84" t="s">
        <v>147</v>
      </c>
      <c r="D55" s="85">
        <v>1000000</v>
      </c>
      <c r="E55" s="85">
        <v>0</v>
      </c>
      <c r="F55" s="85">
        <v>0</v>
      </c>
      <c r="G55" s="85">
        <v>1000000</v>
      </c>
    </row>
    <row r="56" spans="1:7" x14ac:dyDescent="0.2">
      <c r="A56" s="84" t="s">
        <v>148</v>
      </c>
      <c r="B56" s="84" t="s">
        <v>149</v>
      </c>
      <c r="C56" s="84" t="s">
        <v>45</v>
      </c>
      <c r="D56" s="85">
        <v>45000</v>
      </c>
      <c r="E56" s="85">
        <v>0</v>
      </c>
      <c r="F56" s="85">
        <v>0</v>
      </c>
      <c r="G56" s="85">
        <v>45000</v>
      </c>
    </row>
    <row r="57" spans="1:7" x14ac:dyDescent="0.2">
      <c r="A57" s="84" t="s">
        <v>150</v>
      </c>
      <c r="B57" s="84" t="s">
        <v>151</v>
      </c>
      <c r="C57" s="84" t="s">
        <v>46</v>
      </c>
      <c r="D57" s="85">
        <v>150000</v>
      </c>
      <c r="E57" s="85">
        <v>0</v>
      </c>
      <c r="F57" s="85">
        <v>0</v>
      </c>
      <c r="G57" s="85">
        <v>150000</v>
      </c>
    </row>
    <row r="58" spans="1:7" x14ac:dyDescent="0.2">
      <c r="A58" s="84" t="s">
        <v>152</v>
      </c>
      <c r="B58" s="84" t="s">
        <v>153</v>
      </c>
      <c r="C58" s="84" t="s">
        <v>48</v>
      </c>
      <c r="D58" s="85">
        <v>100000</v>
      </c>
      <c r="E58" s="85">
        <v>0</v>
      </c>
      <c r="F58" s="85">
        <v>0</v>
      </c>
      <c r="G58" s="85">
        <v>100000</v>
      </c>
    </row>
    <row r="59" spans="1:7" x14ac:dyDescent="0.2">
      <c r="A59" s="84" t="s">
        <v>154</v>
      </c>
      <c r="B59" s="84" t="s">
        <v>155</v>
      </c>
      <c r="C59" s="84" t="s">
        <v>49</v>
      </c>
      <c r="D59" s="85">
        <v>200000</v>
      </c>
      <c r="E59" s="85">
        <v>0</v>
      </c>
      <c r="F59" s="85">
        <v>0</v>
      </c>
      <c r="G59" s="85">
        <v>200000</v>
      </c>
    </row>
    <row r="60" spans="1:7" x14ac:dyDescent="0.2">
      <c r="A60" s="84" t="s">
        <v>156</v>
      </c>
      <c r="B60" s="84" t="s">
        <v>128</v>
      </c>
      <c r="C60" s="84" t="s">
        <v>50</v>
      </c>
      <c r="D60" s="85">
        <v>320000</v>
      </c>
      <c r="E60" s="85">
        <v>0</v>
      </c>
      <c r="F60" s="85">
        <v>0</v>
      </c>
      <c r="G60" s="85">
        <v>320000</v>
      </c>
    </row>
    <row r="61" spans="1:7" x14ac:dyDescent="0.2">
      <c r="A61" s="84" t="s">
        <v>157</v>
      </c>
      <c r="B61" s="84" t="s">
        <v>115</v>
      </c>
      <c r="C61" s="84" t="s">
        <v>51</v>
      </c>
      <c r="D61" s="85">
        <v>150000</v>
      </c>
      <c r="E61" s="85">
        <v>0</v>
      </c>
      <c r="F61" s="85">
        <v>0</v>
      </c>
      <c r="G61" s="85">
        <v>150000</v>
      </c>
    </row>
    <row r="62" spans="1:7" x14ac:dyDescent="0.2">
      <c r="A62" s="84" t="s">
        <v>158</v>
      </c>
      <c r="B62" s="84" t="s">
        <v>159</v>
      </c>
      <c r="C62" s="84" t="s">
        <v>54</v>
      </c>
      <c r="D62" s="85">
        <v>170000</v>
      </c>
      <c r="E62" s="85">
        <v>0</v>
      </c>
      <c r="F62" s="85">
        <v>0</v>
      </c>
      <c r="G62" s="85">
        <v>170000</v>
      </c>
    </row>
    <row r="63" spans="1:7" x14ac:dyDescent="0.2">
      <c r="A63" s="84" t="s">
        <v>160</v>
      </c>
      <c r="B63" s="84" t="s">
        <v>161</v>
      </c>
      <c r="C63" s="84" t="s">
        <v>70</v>
      </c>
      <c r="D63" s="85">
        <v>10000</v>
      </c>
      <c r="E63" s="85">
        <v>0</v>
      </c>
      <c r="F63" s="85">
        <v>0</v>
      </c>
      <c r="G63" s="85">
        <v>10000</v>
      </c>
    </row>
    <row r="64" spans="1:7" x14ac:dyDescent="0.2">
      <c r="A64" s="84" t="s">
        <v>162</v>
      </c>
      <c r="B64" s="84" t="s">
        <v>163</v>
      </c>
      <c r="C64" s="84" t="s">
        <v>71</v>
      </c>
      <c r="D64" s="85">
        <v>100000</v>
      </c>
      <c r="E64" s="85">
        <v>0</v>
      </c>
      <c r="F64" s="85">
        <v>0</v>
      </c>
      <c r="G64" s="85">
        <v>100000</v>
      </c>
    </row>
    <row r="65" spans="1:7" x14ac:dyDescent="0.2">
      <c r="A65" s="84" t="s">
        <v>164</v>
      </c>
      <c r="B65" s="84" t="s">
        <v>165</v>
      </c>
      <c r="C65" s="84" t="s">
        <v>62</v>
      </c>
      <c r="D65" s="85">
        <v>0</v>
      </c>
      <c r="E65" s="85">
        <v>40000</v>
      </c>
      <c r="F65" s="85">
        <v>100</v>
      </c>
      <c r="G65" s="85">
        <v>40000</v>
      </c>
    </row>
    <row r="66" spans="1:7" x14ac:dyDescent="0.2">
      <c r="A66" s="84" t="s">
        <v>166</v>
      </c>
      <c r="B66" s="84" t="s">
        <v>141</v>
      </c>
      <c r="C66" s="84" t="s">
        <v>61</v>
      </c>
      <c r="D66" s="85">
        <v>0</v>
      </c>
      <c r="E66" s="85">
        <v>10000</v>
      </c>
      <c r="F66" s="85">
        <v>100</v>
      </c>
      <c r="G66" s="85">
        <v>10000</v>
      </c>
    </row>
    <row r="67" spans="1:7" x14ac:dyDescent="0.2">
      <c r="A67" s="95" t="s">
        <v>167</v>
      </c>
      <c r="B67" s="95"/>
      <c r="C67" s="95"/>
      <c r="D67" s="96">
        <v>200000</v>
      </c>
      <c r="E67" s="96">
        <v>0</v>
      </c>
      <c r="F67" s="96">
        <v>0</v>
      </c>
      <c r="G67" s="96">
        <v>200000</v>
      </c>
    </row>
    <row r="68" spans="1:7" x14ac:dyDescent="0.2">
      <c r="A68" s="84" t="s">
        <v>168</v>
      </c>
      <c r="B68" s="84" t="s">
        <v>163</v>
      </c>
      <c r="C68" s="84" t="s">
        <v>71</v>
      </c>
      <c r="D68" s="85">
        <v>200000</v>
      </c>
      <c r="E68" s="85">
        <v>0</v>
      </c>
      <c r="F68" s="85">
        <v>0</v>
      </c>
      <c r="G68" s="85">
        <v>200000</v>
      </c>
    </row>
    <row r="69" spans="1:7" x14ac:dyDescent="0.2">
      <c r="A69" s="93" t="s">
        <v>169</v>
      </c>
      <c r="B69" s="93"/>
      <c r="C69" s="93"/>
      <c r="D69" s="94">
        <v>669000</v>
      </c>
      <c r="E69" s="94">
        <v>0</v>
      </c>
      <c r="F69" s="94">
        <v>0</v>
      </c>
      <c r="G69" s="94">
        <v>669000</v>
      </c>
    </row>
    <row r="70" spans="1:7" x14ac:dyDescent="0.2">
      <c r="A70" s="95" t="s">
        <v>113</v>
      </c>
      <c r="B70" s="95"/>
      <c r="C70" s="95"/>
      <c r="D70" s="96">
        <v>610000</v>
      </c>
      <c r="E70" s="96">
        <v>0</v>
      </c>
      <c r="F70" s="96">
        <v>0</v>
      </c>
      <c r="G70" s="96">
        <v>610000</v>
      </c>
    </row>
    <row r="71" spans="1:7" x14ac:dyDescent="0.2">
      <c r="A71" s="84" t="s">
        <v>170</v>
      </c>
      <c r="B71" s="84" t="s">
        <v>132</v>
      </c>
      <c r="C71" s="84" t="s">
        <v>133</v>
      </c>
      <c r="D71" s="85">
        <v>610000</v>
      </c>
      <c r="E71" s="85">
        <v>0</v>
      </c>
      <c r="F71" s="85">
        <v>0</v>
      </c>
      <c r="G71" s="85">
        <v>610000</v>
      </c>
    </row>
    <row r="72" spans="1:7" x14ac:dyDescent="0.2">
      <c r="A72" s="97" t="s">
        <v>171</v>
      </c>
      <c r="B72" s="97"/>
      <c r="C72" s="97"/>
      <c r="D72" s="98">
        <v>59000</v>
      </c>
      <c r="E72" s="98">
        <v>0</v>
      </c>
      <c r="F72" s="98">
        <v>0</v>
      </c>
      <c r="G72" s="98">
        <v>59000</v>
      </c>
    </row>
    <row r="73" spans="1:7" x14ac:dyDescent="0.2">
      <c r="A73" s="95" t="s">
        <v>113</v>
      </c>
      <c r="B73" s="95"/>
      <c r="C73" s="95"/>
      <c r="D73" s="96">
        <v>59000</v>
      </c>
      <c r="E73" s="96">
        <v>0</v>
      </c>
      <c r="F73" s="96">
        <v>0</v>
      </c>
      <c r="G73" s="96">
        <v>59000</v>
      </c>
    </row>
    <row r="74" spans="1:7" x14ac:dyDescent="0.2">
      <c r="A74" s="84" t="s">
        <v>172</v>
      </c>
      <c r="B74" s="84" t="s">
        <v>135</v>
      </c>
      <c r="C74" s="84" t="s">
        <v>53</v>
      </c>
      <c r="D74" s="85">
        <v>59000</v>
      </c>
      <c r="E74" s="85">
        <v>0</v>
      </c>
      <c r="F74" s="85">
        <v>0</v>
      </c>
      <c r="G74" s="85">
        <v>59000</v>
      </c>
    </row>
    <row r="75" spans="1:7" x14ac:dyDescent="0.2">
      <c r="A75" s="91" t="s">
        <v>87</v>
      </c>
      <c r="B75" s="91"/>
      <c r="C75" s="91"/>
      <c r="D75" s="92">
        <v>2070000</v>
      </c>
      <c r="E75" s="92">
        <v>0</v>
      </c>
      <c r="F75" s="92">
        <v>0</v>
      </c>
      <c r="G75" s="92">
        <v>2070000</v>
      </c>
    </row>
    <row r="76" spans="1:7" x14ac:dyDescent="0.2">
      <c r="A76" s="93" t="s">
        <v>173</v>
      </c>
      <c r="B76" s="93"/>
      <c r="C76" s="93"/>
      <c r="D76" s="94">
        <v>300000</v>
      </c>
      <c r="E76" s="94">
        <v>0</v>
      </c>
      <c r="F76" s="94">
        <v>0</v>
      </c>
      <c r="G76" s="94">
        <v>300000</v>
      </c>
    </row>
    <row r="77" spans="1:7" x14ac:dyDescent="0.2">
      <c r="A77" s="97" t="s">
        <v>174</v>
      </c>
      <c r="B77" s="97"/>
      <c r="C77" s="97"/>
      <c r="D77" s="98">
        <v>300000</v>
      </c>
      <c r="E77" s="98">
        <v>0</v>
      </c>
      <c r="F77" s="98">
        <v>0</v>
      </c>
      <c r="G77" s="98">
        <v>300000</v>
      </c>
    </row>
    <row r="78" spans="1:7" x14ac:dyDescent="0.2">
      <c r="A78" s="95" t="s">
        <v>113</v>
      </c>
      <c r="B78" s="95"/>
      <c r="C78" s="95"/>
      <c r="D78" s="96">
        <v>100000</v>
      </c>
      <c r="E78" s="96">
        <v>0</v>
      </c>
      <c r="F78" s="96">
        <v>0</v>
      </c>
      <c r="G78" s="96">
        <v>100000</v>
      </c>
    </row>
    <row r="79" spans="1:7" x14ac:dyDescent="0.2">
      <c r="A79" s="84" t="s">
        <v>175</v>
      </c>
      <c r="B79" s="84" t="s">
        <v>128</v>
      </c>
      <c r="C79" s="84" t="s">
        <v>50</v>
      </c>
      <c r="D79" s="85">
        <v>100000</v>
      </c>
      <c r="E79" s="85">
        <v>0</v>
      </c>
      <c r="F79" s="85">
        <v>0</v>
      </c>
      <c r="G79" s="85">
        <v>100000</v>
      </c>
    </row>
    <row r="80" spans="1:7" x14ac:dyDescent="0.2">
      <c r="A80" s="95" t="s">
        <v>176</v>
      </c>
      <c r="B80" s="95"/>
      <c r="C80" s="95"/>
      <c r="D80" s="96">
        <v>200000</v>
      </c>
      <c r="E80" s="96">
        <v>0</v>
      </c>
      <c r="F80" s="96">
        <v>0</v>
      </c>
      <c r="G80" s="96">
        <v>200000</v>
      </c>
    </row>
    <row r="81" spans="1:7" x14ac:dyDescent="0.2">
      <c r="A81" s="84" t="s">
        <v>177</v>
      </c>
      <c r="B81" s="84" t="s">
        <v>155</v>
      </c>
      <c r="C81" s="84" t="s">
        <v>49</v>
      </c>
      <c r="D81" s="85">
        <v>200000</v>
      </c>
      <c r="E81" s="85">
        <v>0</v>
      </c>
      <c r="F81" s="85">
        <v>0</v>
      </c>
      <c r="G81" s="85">
        <v>200000</v>
      </c>
    </row>
    <row r="82" spans="1:7" x14ac:dyDescent="0.2">
      <c r="A82" s="93" t="s">
        <v>178</v>
      </c>
      <c r="B82" s="93"/>
      <c r="C82" s="93"/>
      <c r="D82" s="94">
        <v>420000</v>
      </c>
      <c r="E82" s="94">
        <v>0</v>
      </c>
      <c r="F82" s="94">
        <v>0</v>
      </c>
      <c r="G82" s="94">
        <v>420000</v>
      </c>
    </row>
    <row r="83" spans="1:7" x14ac:dyDescent="0.2">
      <c r="A83" s="97" t="s">
        <v>179</v>
      </c>
      <c r="B83" s="97"/>
      <c r="C83" s="97"/>
      <c r="D83" s="98">
        <v>420000</v>
      </c>
      <c r="E83" s="98">
        <v>0</v>
      </c>
      <c r="F83" s="98">
        <v>0</v>
      </c>
      <c r="G83" s="98">
        <v>420000</v>
      </c>
    </row>
    <row r="84" spans="1:7" x14ac:dyDescent="0.2">
      <c r="A84" s="95" t="s">
        <v>113</v>
      </c>
      <c r="B84" s="95"/>
      <c r="C84" s="95"/>
      <c r="D84" s="96">
        <v>200000</v>
      </c>
      <c r="E84" s="96">
        <v>0</v>
      </c>
      <c r="F84" s="96">
        <v>0</v>
      </c>
      <c r="G84" s="96">
        <v>200000</v>
      </c>
    </row>
    <row r="85" spans="1:7" x14ac:dyDescent="0.2">
      <c r="A85" s="84" t="s">
        <v>180</v>
      </c>
      <c r="B85" s="84" t="s">
        <v>155</v>
      </c>
      <c r="C85" s="84" t="s">
        <v>49</v>
      </c>
      <c r="D85" s="85">
        <v>100000</v>
      </c>
      <c r="E85" s="85">
        <v>0</v>
      </c>
      <c r="F85" s="85">
        <v>0</v>
      </c>
      <c r="G85" s="85">
        <v>100000</v>
      </c>
    </row>
    <row r="86" spans="1:7" x14ac:dyDescent="0.2">
      <c r="A86" s="84" t="s">
        <v>181</v>
      </c>
      <c r="B86" s="84" t="s">
        <v>128</v>
      </c>
      <c r="C86" s="84" t="s">
        <v>50</v>
      </c>
      <c r="D86" s="85">
        <v>100000</v>
      </c>
      <c r="E86" s="85">
        <v>0</v>
      </c>
      <c r="F86" s="85">
        <v>0</v>
      </c>
      <c r="G86" s="85">
        <v>100000</v>
      </c>
    </row>
    <row r="87" spans="1:7" x14ac:dyDescent="0.2">
      <c r="A87" s="95" t="s">
        <v>182</v>
      </c>
      <c r="B87" s="95"/>
      <c r="C87" s="95"/>
      <c r="D87" s="96">
        <v>70000</v>
      </c>
      <c r="E87" s="96">
        <v>0</v>
      </c>
      <c r="F87" s="96">
        <v>0</v>
      </c>
      <c r="G87" s="96">
        <v>70000</v>
      </c>
    </row>
    <row r="88" spans="1:7" x14ac:dyDescent="0.2">
      <c r="A88" s="84" t="s">
        <v>183</v>
      </c>
      <c r="B88" s="84" t="s">
        <v>128</v>
      </c>
      <c r="C88" s="84" t="s">
        <v>50</v>
      </c>
      <c r="D88" s="85">
        <v>70000</v>
      </c>
      <c r="E88" s="85">
        <v>0</v>
      </c>
      <c r="F88" s="85">
        <v>0</v>
      </c>
      <c r="G88" s="85">
        <v>70000</v>
      </c>
    </row>
    <row r="89" spans="1:7" x14ac:dyDescent="0.2">
      <c r="A89" s="95" t="s">
        <v>176</v>
      </c>
      <c r="B89" s="95"/>
      <c r="C89" s="95"/>
      <c r="D89" s="96">
        <v>150000</v>
      </c>
      <c r="E89" s="96">
        <v>0</v>
      </c>
      <c r="F89" s="96">
        <v>0</v>
      </c>
      <c r="G89" s="96">
        <v>150000</v>
      </c>
    </row>
    <row r="90" spans="1:7" x14ac:dyDescent="0.2">
      <c r="A90" s="84" t="s">
        <v>184</v>
      </c>
      <c r="B90" s="84" t="s">
        <v>128</v>
      </c>
      <c r="C90" s="84" t="s">
        <v>50</v>
      </c>
      <c r="D90" s="85">
        <v>150000</v>
      </c>
      <c r="E90" s="85">
        <v>0</v>
      </c>
      <c r="F90" s="85">
        <v>0</v>
      </c>
      <c r="G90" s="85">
        <v>150000</v>
      </c>
    </row>
    <row r="91" spans="1:7" x14ac:dyDescent="0.2">
      <c r="A91" s="93" t="s">
        <v>185</v>
      </c>
      <c r="B91" s="93"/>
      <c r="C91" s="93"/>
      <c r="D91" s="94">
        <v>450000</v>
      </c>
      <c r="E91" s="94">
        <v>0</v>
      </c>
      <c r="F91" s="94">
        <v>0</v>
      </c>
      <c r="G91" s="94">
        <v>450000</v>
      </c>
    </row>
    <row r="92" spans="1:7" x14ac:dyDescent="0.2">
      <c r="A92" s="97" t="s">
        <v>186</v>
      </c>
      <c r="B92" s="97"/>
      <c r="C92" s="97"/>
      <c r="D92" s="98">
        <v>450000</v>
      </c>
      <c r="E92" s="98">
        <v>0</v>
      </c>
      <c r="F92" s="98">
        <v>0</v>
      </c>
      <c r="G92" s="98">
        <v>450000</v>
      </c>
    </row>
    <row r="93" spans="1:7" x14ac:dyDescent="0.2">
      <c r="A93" s="95" t="s">
        <v>113</v>
      </c>
      <c r="B93" s="95"/>
      <c r="C93" s="95"/>
      <c r="D93" s="96">
        <v>450000</v>
      </c>
      <c r="E93" s="96">
        <v>0</v>
      </c>
      <c r="F93" s="96">
        <v>0</v>
      </c>
      <c r="G93" s="96">
        <v>450000</v>
      </c>
    </row>
    <row r="94" spans="1:7" x14ac:dyDescent="0.2">
      <c r="A94" s="84" t="s">
        <v>187</v>
      </c>
      <c r="B94" s="84" t="s">
        <v>155</v>
      </c>
      <c r="C94" s="84" t="s">
        <v>49</v>
      </c>
      <c r="D94" s="85">
        <v>150000</v>
      </c>
      <c r="E94" s="85">
        <v>0</v>
      </c>
      <c r="F94" s="85">
        <v>0</v>
      </c>
      <c r="G94" s="85">
        <v>150000</v>
      </c>
    </row>
    <row r="95" spans="1:7" x14ac:dyDescent="0.2">
      <c r="A95" s="84" t="s">
        <v>188</v>
      </c>
      <c r="B95" s="84" t="s">
        <v>128</v>
      </c>
      <c r="C95" s="84" t="s">
        <v>50</v>
      </c>
      <c r="D95" s="85">
        <v>300000</v>
      </c>
      <c r="E95" s="85">
        <v>0</v>
      </c>
      <c r="F95" s="85">
        <v>0</v>
      </c>
      <c r="G95" s="85">
        <v>300000</v>
      </c>
    </row>
    <row r="96" spans="1:7" x14ac:dyDescent="0.2">
      <c r="A96" s="93" t="s">
        <v>189</v>
      </c>
      <c r="B96" s="93"/>
      <c r="C96" s="93"/>
      <c r="D96" s="94">
        <v>100000</v>
      </c>
      <c r="E96" s="94">
        <v>0</v>
      </c>
      <c r="F96" s="94">
        <v>0</v>
      </c>
      <c r="G96" s="94">
        <v>100000</v>
      </c>
    </row>
    <row r="97" spans="1:7" x14ac:dyDescent="0.2">
      <c r="A97" s="97" t="s">
        <v>190</v>
      </c>
      <c r="B97" s="97"/>
      <c r="C97" s="97"/>
      <c r="D97" s="98">
        <v>100000</v>
      </c>
      <c r="E97" s="98">
        <v>0</v>
      </c>
      <c r="F97" s="98">
        <v>0</v>
      </c>
      <c r="G97" s="98">
        <v>100000</v>
      </c>
    </row>
    <row r="98" spans="1:7" x14ac:dyDescent="0.2">
      <c r="A98" s="95" t="s">
        <v>113</v>
      </c>
      <c r="B98" s="95"/>
      <c r="C98" s="95"/>
      <c r="D98" s="96">
        <v>100000</v>
      </c>
      <c r="E98" s="96">
        <v>0</v>
      </c>
      <c r="F98" s="96">
        <v>0</v>
      </c>
      <c r="G98" s="96">
        <v>100000</v>
      </c>
    </row>
    <row r="99" spans="1:7" x14ac:dyDescent="0.2">
      <c r="A99" s="84" t="s">
        <v>191</v>
      </c>
      <c r="B99" s="84" t="s">
        <v>155</v>
      </c>
      <c r="C99" s="84" t="s">
        <v>49</v>
      </c>
      <c r="D99" s="85">
        <v>50000</v>
      </c>
      <c r="E99" s="85">
        <v>0</v>
      </c>
      <c r="F99" s="85">
        <v>0</v>
      </c>
      <c r="G99" s="85">
        <v>50000</v>
      </c>
    </row>
    <row r="100" spans="1:7" x14ac:dyDescent="0.2">
      <c r="A100" s="84" t="s">
        <v>192</v>
      </c>
      <c r="B100" s="84" t="s">
        <v>128</v>
      </c>
      <c r="C100" s="84" t="s">
        <v>50</v>
      </c>
      <c r="D100" s="85">
        <v>50000</v>
      </c>
      <c r="E100" s="85">
        <v>0</v>
      </c>
      <c r="F100" s="85">
        <v>0</v>
      </c>
      <c r="G100" s="85">
        <v>50000</v>
      </c>
    </row>
    <row r="101" spans="1:7" x14ac:dyDescent="0.2">
      <c r="A101" s="93" t="s">
        <v>193</v>
      </c>
      <c r="B101" s="93"/>
      <c r="C101" s="93"/>
      <c r="D101" s="94">
        <v>700000</v>
      </c>
      <c r="E101" s="94">
        <v>0</v>
      </c>
      <c r="F101" s="94">
        <v>0</v>
      </c>
      <c r="G101" s="94">
        <v>700000</v>
      </c>
    </row>
    <row r="102" spans="1:7" x14ac:dyDescent="0.2">
      <c r="A102" s="97" t="s">
        <v>171</v>
      </c>
      <c r="B102" s="97"/>
      <c r="C102" s="97"/>
      <c r="D102" s="98">
        <v>700000</v>
      </c>
      <c r="E102" s="98">
        <v>0</v>
      </c>
      <c r="F102" s="98">
        <v>0</v>
      </c>
      <c r="G102" s="98">
        <v>700000</v>
      </c>
    </row>
    <row r="103" spans="1:7" x14ac:dyDescent="0.2">
      <c r="A103" s="95" t="s">
        <v>113</v>
      </c>
      <c r="B103" s="95"/>
      <c r="C103" s="95"/>
      <c r="D103" s="96">
        <v>600000</v>
      </c>
      <c r="E103" s="96">
        <v>0</v>
      </c>
      <c r="F103" s="96">
        <v>0</v>
      </c>
      <c r="G103" s="96">
        <v>600000</v>
      </c>
    </row>
    <row r="104" spans="1:7" x14ac:dyDescent="0.2">
      <c r="A104" s="84" t="s">
        <v>194</v>
      </c>
      <c r="B104" s="84" t="s">
        <v>128</v>
      </c>
      <c r="C104" s="84" t="s">
        <v>50</v>
      </c>
      <c r="D104" s="85">
        <v>600000</v>
      </c>
      <c r="E104" s="85">
        <v>0</v>
      </c>
      <c r="F104" s="85">
        <v>0</v>
      </c>
      <c r="G104" s="85">
        <v>600000</v>
      </c>
    </row>
    <row r="105" spans="1:7" x14ac:dyDescent="0.2">
      <c r="A105" s="95" t="s">
        <v>176</v>
      </c>
      <c r="B105" s="95"/>
      <c r="C105" s="95"/>
      <c r="D105" s="96">
        <v>100000</v>
      </c>
      <c r="E105" s="96">
        <v>0</v>
      </c>
      <c r="F105" s="96">
        <v>0</v>
      </c>
      <c r="G105" s="96">
        <v>100000</v>
      </c>
    </row>
    <row r="106" spans="1:7" x14ac:dyDescent="0.2">
      <c r="A106" s="84" t="s">
        <v>195</v>
      </c>
      <c r="B106" s="84" t="s">
        <v>128</v>
      </c>
      <c r="C106" s="84" t="s">
        <v>50</v>
      </c>
      <c r="D106" s="85">
        <v>100000</v>
      </c>
      <c r="E106" s="85">
        <v>0</v>
      </c>
      <c r="F106" s="85">
        <v>0</v>
      </c>
      <c r="G106" s="85">
        <v>100000</v>
      </c>
    </row>
    <row r="107" spans="1:7" x14ac:dyDescent="0.2">
      <c r="A107" s="93" t="s">
        <v>196</v>
      </c>
      <c r="B107" s="93"/>
      <c r="C107" s="93"/>
      <c r="D107" s="94">
        <v>100000</v>
      </c>
      <c r="E107" s="94">
        <v>0</v>
      </c>
      <c r="F107" s="94">
        <v>0</v>
      </c>
      <c r="G107" s="94">
        <v>100000</v>
      </c>
    </row>
    <row r="108" spans="1:7" x14ac:dyDescent="0.2">
      <c r="A108" s="97" t="s">
        <v>197</v>
      </c>
      <c r="B108" s="97"/>
      <c r="C108" s="97"/>
      <c r="D108" s="98">
        <v>100000</v>
      </c>
      <c r="E108" s="98">
        <v>0</v>
      </c>
      <c r="F108" s="98">
        <v>0</v>
      </c>
      <c r="G108" s="98">
        <v>100000</v>
      </c>
    </row>
    <row r="109" spans="1:7" x14ac:dyDescent="0.2">
      <c r="A109" s="95" t="s">
        <v>113</v>
      </c>
      <c r="B109" s="95"/>
      <c r="C109" s="95"/>
      <c r="D109" s="96">
        <v>100000</v>
      </c>
      <c r="E109" s="96">
        <v>0</v>
      </c>
      <c r="F109" s="96">
        <v>0</v>
      </c>
      <c r="G109" s="96">
        <v>100000</v>
      </c>
    </row>
    <row r="110" spans="1:7" x14ac:dyDescent="0.2">
      <c r="A110" s="84" t="s">
        <v>198</v>
      </c>
      <c r="B110" s="84" t="s">
        <v>128</v>
      </c>
      <c r="C110" s="84" t="s">
        <v>50</v>
      </c>
      <c r="D110" s="85">
        <v>100000</v>
      </c>
      <c r="E110" s="85">
        <v>0</v>
      </c>
      <c r="F110" s="85">
        <v>0</v>
      </c>
      <c r="G110" s="85">
        <v>100000</v>
      </c>
    </row>
    <row r="111" spans="1:7" x14ac:dyDescent="0.2">
      <c r="A111" s="91" t="s">
        <v>88</v>
      </c>
      <c r="B111" s="91"/>
      <c r="C111" s="91"/>
      <c r="D111" s="92">
        <v>70000</v>
      </c>
      <c r="E111" s="92">
        <v>0</v>
      </c>
      <c r="F111" s="92">
        <v>0</v>
      </c>
      <c r="G111" s="92">
        <v>70000</v>
      </c>
    </row>
    <row r="112" spans="1:7" x14ac:dyDescent="0.2">
      <c r="A112" s="93" t="s">
        <v>199</v>
      </c>
      <c r="B112" s="93"/>
      <c r="C112" s="93"/>
      <c r="D112" s="94">
        <v>70000</v>
      </c>
      <c r="E112" s="94">
        <v>0</v>
      </c>
      <c r="F112" s="94">
        <v>0</v>
      </c>
      <c r="G112" s="94">
        <v>70000</v>
      </c>
    </row>
    <row r="113" spans="1:7" x14ac:dyDescent="0.2">
      <c r="A113" s="97" t="s">
        <v>186</v>
      </c>
      <c r="B113" s="97"/>
      <c r="C113" s="97"/>
      <c r="D113" s="98">
        <v>70000</v>
      </c>
      <c r="E113" s="98">
        <v>0</v>
      </c>
      <c r="F113" s="98">
        <v>0</v>
      </c>
      <c r="G113" s="98">
        <v>70000</v>
      </c>
    </row>
    <row r="114" spans="1:7" x14ac:dyDescent="0.2">
      <c r="A114" s="95" t="s">
        <v>113</v>
      </c>
      <c r="B114" s="95"/>
      <c r="C114" s="95"/>
      <c r="D114" s="96">
        <v>70000</v>
      </c>
      <c r="E114" s="96">
        <v>0</v>
      </c>
      <c r="F114" s="96">
        <v>0</v>
      </c>
      <c r="G114" s="96">
        <v>70000</v>
      </c>
    </row>
    <row r="115" spans="1:7" x14ac:dyDescent="0.2">
      <c r="A115" s="84" t="s">
        <v>200</v>
      </c>
      <c r="B115" s="84" t="s">
        <v>155</v>
      </c>
      <c r="C115" s="84" t="s">
        <v>49</v>
      </c>
      <c r="D115" s="85">
        <v>30000</v>
      </c>
      <c r="E115" s="85">
        <v>0</v>
      </c>
      <c r="F115" s="85">
        <v>0</v>
      </c>
      <c r="G115" s="85">
        <v>30000</v>
      </c>
    </row>
    <row r="116" spans="1:7" x14ac:dyDescent="0.2">
      <c r="A116" s="84" t="s">
        <v>201</v>
      </c>
      <c r="B116" s="84" t="s">
        <v>128</v>
      </c>
      <c r="C116" s="84" t="s">
        <v>50</v>
      </c>
      <c r="D116" s="85">
        <v>40000</v>
      </c>
      <c r="E116" s="85">
        <v>0</v>
      </c>
      <c r="F116" s="85">
        <v>0</v>
      </c>
      <c r="G116" s="85">
        <v>40000</v>
      </c>
    </row>
    <row r="117" spans="1:7" x14ac:dyDescent="0.2">
      <c r="A117" s="91" t="s">
        <v>89</v>
      </c>
      <c r="B117" s="91"/>
      <c r="C117" s="91"/>
      <c r="D117" s="92">
        <v>100000</v>
      </c>
      <c r="E117" s="92">
        <v>0</v>
      </c>
      <c r="F117" s="92">
        <v>0</v>
      </c>
      <c r="G117" s="92">
        <v>100000</v>
      </c>
    </row>
    <row r="118" spans="1:7" x14ac:dyDescent="0.2">
      <c r="A118" s="93" t="s">
        <v>202</v>
      </c>
      <c r="B118" s="93"/>
      <c r="C118" s="93"/>
      <c r="D118" s="94">
        <v>100000</v>
      </c>
      <c r="E118" s="94">
        <v>0</v>
      </c>
      <c r="F118" s="94">
        <v>0</v>
      </c>
      <c r="G118" s="94">
        <v>100000</v>
      </c>
    </row>
    <row r="119" spans="1:7" x14ac:dyDescent="0.2">
      <c r="A119" s="97" t="s">
        <v>197</v>
      </c>
      <c r="B119" s="97"/>
      <c r="C119" s="97"/>
      <c r="D119" s="98">
        <v>100000</v>
      </c>
      <c r="E119" s="98">
        <v>0</v>
      </c>
      <c r="F119" s="98">
        <v>0</v>
      </c>
      <c r="G119" s="98">
        <v>100000</v>
      </c>
    </row>
    <row r="120" spans="1:7" x14ac:dyDescent="0.2">
      <c r="A120" s="95" t="s">
        <v>113</v>
      </c>
      <c r="B120" s="95"/>
      <c r="C120" s="95"/>
      <c r="D120" s="96">
        <v>100000</v>
      </c>
      <c r="E120" s="96">
        <v>0</v>
      </c>
      <c r="F120" s="96">
        <v>0</v>
      </c>
      <c r="G120" s="96">
        <v>100000</v>
      </c>
    </row>
    <row r="121" spans="1:7" x14ac:dyDescent="0.2">
      <c r="A121" s="84" t="s">
        <v>203</v>
      </c>
      <c r="B121" s="84" t="s">
        <v>128</v>
      </c>
      <c r="C121" s="84" t="s">
        <v>50</v>
      </c>
      <c r="D121" s="85">
        <v>100000</v>
      </c>
      <c r="E121" s="85">
        <v>0</v>
      </c>
      <c r="F121" s="85">
        <v>0</v>
      </c>
      <c r="G121" s="85">
        <v>100000</v>
      </c>
    </row>
    <row r="122" spans="1:7" x14ac:dyDescent="0.2">
      <c r="A122" s="91" t="s">
        <v>204</v>
      </c>
      <c r="B122" s="91"/>
      <c r="C122" s="91"/>
      <c r="D122" s="92">
        <v>943350</v>
      </c>
      <c r="E122" s="92">
        <v>0</v>
      </c>
      <c r="F122" s="92">
        <v>0</v>
      </c>
      <c r="G122" s="92">
        <v>943350</v>
      </c>
    </row>
    <row r="123" spans="1:7" x14ac:dyDescent="0.2">
      <c r="A123" s="93" t="s">
        <v>205</v>
      </c>
      <c r="B123" s="93"/>
      <c r="C123" s="93"/>
      <c r="D123" s="94">
        <v>100000</v>
      </c>
      <c r="E123" s="94">
        <v>0</v>
      </c>
      <c r="F123" s="94">
        <v>0</v>
      </c>
      <c r="G123" s="94">
        <v>100000</v>
      </c>
    </row>
    <row r="124" spans="1:7" x14ac:dyDescent="0.2">
      <c r="A124" s="97" t="s">
        <v>206</v>
      </c>
      <c r="B124" s="97"/>
      <c r="C124" s="97"/>
      <c r="D124" s="98">
        <v>100000</v>
      </c>
      <c r="E124" s="98">
        <v>0</v>
      </c>
      <c r="F124" s="98">
        <v>0</v>
      </c>
      <c r="G124" s="98">
        <v>100000</v>
      </c>
    </row>
    <row r="125" spans="1:7" x14ac:dyDescent="0.2">
      <c r="A125" s="95" t="s">
        <v>113</v>
      </c>
      <c r="B125" s="95"/>
      <c r="C125" s="95"/>
      <c r="D125" s="96">
        <v>100000</v>
      </c>
      <c r="E125" s="96">
        <v>0</v>
      </c>
      <c r="F125" s="96">
        <v>0</v>
      </c>
      <c r="G125" s="96">
        <v>100000</v>
      </c>
    </row>
    <row r="126" spans="1:7" x14ac:dyDescent="0.2">
      <c r="A126" s="84" t="s">
        <v>207</v>
      </c>
      <c r="B126" s="84" t="s">
        <v>208</v>
      </c>
      <c r="C126" s="84" t="s">
        <v>59</v>
      </c>
      <c r="D126" s="85">
        <v>100000</v>
      </c>
      <c r="E126" s="85">
        <v>0</v>
      </c>
      <c r="F126" s="85">
        <v>0</v>
      </c>
      <c r="G126" s="85">
        <v>100000</v>
      </c>
    </row>
    <row r="127" spans="1:7" x14ac:dyDescent="0.2">
      <c r="A127" s="93" t="s">
        <v>209</v>
      </c>
      <c r="B127" s="93"/>
      <c r="C127" s="93"/>
      <c r="D127" s="94">
        <v>80000</v>
      </c>
      <c r="E127" s="94">
        <v>0</v>
      </c>
      <c r="F127" s="94">
        <v>0</v>
      </c>
      <c r="G127" s="94">
        <v>80000</v>
      </c>
    </row>
    <row r="128" spans="1:7" x14ac:dyDescent="0.2">
      <c r="A128" s="97" t="s">
        <v>206</v>
      </c>
      <c r="B128" s="97"/>
      <c r="C128" s="97"/>
      <c r="D128" s="98">
        <v>80000</v>
      </c>
      <c r="E128" s="98">
        <v>0</v>
      </c>
      <c r="F128" s="98">
        <v>0</v>
      </c>
      <c r="G128" s="98">
        <v>80000</v>
      </c>
    </row>
    <row r="129" spans="1:7" x14ac:dyDescent="0.2">
      <c r="A129" s="95" t="s">
        <v>113</v>
      </c>
      <c r="B129" s="95"/>
      <c r="C129" s="95"/>
      <c r="D129" s="96">
        <v>80000</v>
      </c>
      <c r="E129" s="96">
        <v>0</v>
      </c>
      <c r="F129" s="96">
        <v>0</v>
      </c>
      <c r="G129" s="96">
        <v>80000</v>
      </c>
    </row>
    <row r="130" spans="1:7" x14ac:dyDescent="0.2">
      <c r="A130" s="84" t="s">
        <v>210</v>
      </c>
      <c r="B130" s="84" t="s">
        <v>208</v>
      </c>
      <c r="C130" s="84" t="s">
        <v>59</v>
      </c>
      <c r="D130" s="85">
        <v>80000</v>
      </c>
      <c r="E130" s="85">
        <v>0</v>
      </c>
      <c r="F130" s="85">
        <v>0</v>
      </c>
      <c r="G130" s="85">
        <v>80000</v>
      </c>
    </row>
    <row r="131" spans="1:7" x14ac:dyDescent="0.2">
      <c r="A131" s="93" t="s">
        <v>211</v>
      </c>
      <c r="B131" s="93"/>
      <c r="C131" s="93"/>
      <c r="D131" s="94">
        <v>50000</v>
      </c>
      <c r="E131" s="94">
        <v>0</v>
      </c>
      <c r="F131" s="94">
        <v>0</v>
      </c>
      <c r="G131" s="94">
        <v>50000</v>
      </c>
    </row>
    <row r="132" spans="1:7" x14ac:dyDescent="0.2">
      <c r="A132" s="97" t="s">
        <v>212</v>
      </c>
      <c r="B132" s="97"/>
      <c r="C132" s="97"/>
      <c r="D132" s="98">
        <v>50000</v>
      </c>
      <c r="E132" s="98">
        <v>0</v>
      </c>
      <c r="F132" s="98">
        <v>0</v>
      </c>
      <c r="G132" s="98">
        <v>50000</v>
      </c>
    </row>
    <row r="133" spans="1:7" x14ac:dyDescent="0.2">
      <c r="A133" s="95" t="s">
        <v>113</v>
      </c>
      <c r="B133" s="95"/>
      <c r="C133" s="95"/>
      <c r="D133" s="96">
        <v>50000</v>
      </c>
      <c r="E133" s="96">
        <v>0</v>
      </c>
      <c r="F133" s="96">
        <v>0</v>
      </c>
      <c r="G133" s="96">
        <v>50000</v>
      </c>
    </row>
    <row r="134" spans="1:7" x14ac:dyDescent="0.2">
      <c r="A134" s="84" t="s">
        <v>213</v>
      </c>
      <c r="B134" s="84" t="s">
        <v>208</v>
      </c>
      <c r="C134" s="84" t="s">
        <v>59</v>
      </c>
      <c r="D134" s="85">
        <v>50000</v>
      </c>
      <c r="E134" s="85">
        <v>0</v>
      </c>
      <c r="F134" s="85">
        <v>0</v>
      </c>
      <c r="G134" s="85">
        <v>50000</v>
      </c>
    </row>
    <row r="135" spans="1:7" x14ac:dyDescent="0.2">
      <c r="A135" s="93" t="s">
        <v>214</v>
      </c>
      <c r="B135" s="93"/>
      <c r="C135" s="93"/>
      <c r="D135" s="94">
        <v>100000</v>
      </c>
      <c r="E135" s="94">
        <v>0</v>
      </c>
      <c r="F135" s="94">
        <v>0</v>
      </c>
      <c r="G135" s="94">
        <v>100000</v>
      </c>
    </row>
    <row r="136" spans="1:7" x14ac:dyDescent="0.2">
      <c r="A136" s="97" t="s">
        <v>215</v>
      </c>
      <c r="B136" s="97"/>
      <c r="C136" s="97"/>
      <c r="D136" s="98">
        <v>100000</v>
      </c>
      <c r="E136" s="98">
        <v>0</v>
      </c>
      <c r="F136" s="98">
        <v>0</v>
      </c>
      <c r="G136" s="98">
        <v>100000</v>
      </c>
    </row>
    <row r="137" spans="1:7" x14ac:dyDescent="0.2">
      <c r="A137" s="95" t="s">
        <v>113</v>
      </c>
      <c r="B137" s="95"/>
      <c r="C137" s="95"/>
      <c r="D137" s="96">
        <v>100000</v>
      </c>
      <c r="E137" s="96">
        <v>0</v>
      </c>
      <c r="F137" s="96">
        <v>0</v>
      </c>
      <c r="G137" s="96">
        <v>100000</v>
      </c>
    </row>
    <row r="138" spans="1:7" x14ac:dyDescent="0.2">
      <c r="A138" s="84" t="s">
        <v>216</v>
      </c>
      <c r="B138" s="84" t="s">
        <v>217</v>
      </c>
      <c r="C138" s="84" t="s">
        <v>218</v>
      </c>
      <c r="D138" s="85">
        <v>100000</v>
      </c>
      <c r="E138" s="85">
        <v>0</v>
      </c>
      <c r="F138" s="85">
        <v>0</v>
      </c>
      <c r="G138" s="85">
        <v>100000</v>
      </c>
    </row>
    <row r="139" spans="1:7" x14ac:dyDescent="0.2">
      <c r="A139" s="93" t="s">
        <v>219</v>
      </c>
      <c r="B139" s="93"/>
      <c r="C139" s="93"/>
      <c r="D139" s="94">
        <v>40000</v>
      </c>
      <c r="E139" s="94">
        <v>0</v>
      </c>
      <c r="F139" s="94">
        <v>0</v>
      </c>
      <c r="G139" s="94">
        <v>40000</v>
      </c>
    </row>
    <row r="140" spans="1:7" x14ac:dyDescent="0.2">
      <c r="A140" s="97" t="s">
        <v>212</v>
      </c>
      <c r="B140" s="97"/>
      <c r="C140" s="97"/>
      <c r="D140" s="98">
        <v>40000</v>
      </c>
      <c r="E140" s="98">
        <v>0</v>
      </c>
      <c r="F140" s="98">
        <v>0</v>
      </c>
      <c r="G140" s="98">
        <v>40000</v>
      </c>
    </row>
    <row r="141" spans="1:7" x14ac:dyDescent="0.2">
      <c r="A141" s="95" t="s">
        <v>113</v>
      </c>
      <c r="B141" s="95"/>
      <c r="C141" s="95"/>
      <c r="D141" s="96">
        <v>40000</v>
      </c>
      <c r="E141" s="96">
        <v>0</v>
      </c>
      <c r="F141" s="96">
        <v>0</v>
      </c>
      <c r="G141" s="96">
        <v>40000</v>
      </c>
    </row>
    <row r="142" spans="1:7" x14ac:dyDescent="0.2">
      <c r="A142" s="84" t="s">
        <v>220</v>
      </c>
      <c r="B142" s="84" t="s">
        <v>221</v>
      </c>
      <c r="C142" s="84" t="s">
        <v>90</v>
      </c>
      <c r="D142" s="85">
        <v>40000</v>
      </c>
      <c r="E142" s="85">
        <v>0</v>
      </c>
      <c r="F142" s="85">
        <v>0</v>
      </c>
      <c r="G142" s="85">
        <v>40000</v>
      </c>
    </row>
    <row r="143" spans="1:7" x14ac:dyDescent="0.2">
      <c r="A143" s="93" t="s">
        <v>222</v>
      </c>
      <c r="B143" s="93"/>
      <c r="C143" s="93"/>
      <c r="D143" s="94">
        <v>30000</v>
      </c>
      <c r="E143" s="94">
        <v>0</v>
      </c>
      <c r="F143" s="94">
        <v>0</v>
      </c>
      <c r="G143" s="94">
        <v>30000</v>
      </c>
    </row>
    <row r="144" spans="1:7" x14ac:dyDescent="0.2">
      <c r="A144" s="97" t="s">
        <v>223</v>
      </c>
      <c r="B144" s="97"/>
      <c r="C144" s="97"/>
      <c r="D144" s="98">
        <v>30000</v>
      </c>
      <c r="E144" s="98">
        <v>0</v>
      </c>
      <c r="F144" s="98">
        <v>0</v>
      </c>
      <c r="G144" s="98">
        <v>30000</v>
      </c>
    </row>
    <row r="145" spans="1:7" x14ac:dyDescent="0.2">
      <c r="A145" s="95" t="s">
        <v>113</v>
      </c>
      <c r="B145" s="95"/>
      <c r="C145" s="95"/>
      <c r="D145" s="96">
        <v>30000</v>
      </c>
      <c r="E145" s="96">
        <v>0</v>
      </c>
      <c r="F145" s="96">
        <v>0</v>
      </c>
      <c r="G145" s="96">
        <v>30000</v>
      </c>
    </row>
    <row r="146" spans="1:7" x14ac:dyDescent="0.2">
      <c r="A146" s="84" t="s">
        <v>224</v>
      </c>
      <c r="B146" s="84" t="s">
        <v>208</v>
      </c>
      <c r="C146" s="84" t="s">
        <v>59</v>
      </c>
      <c r="D146" s="85">
        <v>30000</v>
      </c>
      <c r="E146" s="85">
        <v>0</v>
      </c>
      <c r="F146" s="85">
        <v>0</v>
      </c>
      <c r="G146" s="85">
        <v>30000</v>
      </c>
    </row>
    <row r="147" spans="1:7" x14ac:dyDescent="0.2">
      <c r="A147" s="93" t="s">
        <v>225</v>
      </c>
      <c r="B147" s="93"/>
      <c r="C147" s="93"/>
      <c r="D147" s="94">
        <v>62100</v>
      </c>
      <c r="E147" s="94">
        <v>0</v>
      </c>
      <c r="F147" s="94">
        <v>0</v>
      </c>
      <c r="G147" s="94">
        <v>62100</v>
      </c>
    </row>
    <row r="148" spans="1:7" x14ac:dyDescent="0.2">
      <c r="A148" s="97" t="s">
        <v>186</v>
      </c>
      <c r="B148" s="97"/>
      <c r="C148" s="97"/>
      <c r="D148" s="98">
        <v>62100</v>
      </c>
      <c r="E148" s="98">
        <v>0</v>
      </c>
      <c r="F148" s="98">
        <v>0</v>
      </c>
      <c r="G148" s="98">
        <v>62100</v>
      </c>
    </row>
    <row r="149" spans="1:7" x14ac:dyDescent="0.2">
      <c r="A149" s="95" t="s">
        <v>226</v>
      </c>
      <c r="B149" s="95"/>
      <c r="C149" s="95"/>
      <c r="D149" s="96">
        <v>62100</v>
      </c>
      <c r="E149" s="96">
        <v>0</v>
      </c>
      <c r="F149" s="96">
        <v>0</v>
      </c>
      <c r="G149" s="96">
        <v>62100</v>
      </c>
    </row>
    <row r="150" spans="1:7" x14ac:dyDescent="0.2">
      <c r="A150" s="84" t="s">
        <v>227</v>
      </c>
      <c r="B150" s="84" t="s">
        <v>146</v>
      </c>
      <c r="C150" s="84" t="s">
        <v>147</v>
      </c>
      <c r="D150" s="85">
        <v>48000</v>
      </c>
      <c r="E150" s="85">
        <v>0</v>
      </c>
      <c r="F150" s="85">
        <v>0</v>
      </c>
      <c r="G150" s="85">
        <v>48000</v>
      </c>
    </row>
    <row r="151" spans="1:7" x14ac:dyDescent="0.2">
      <c r="A151" s="84" t="s">
        <v>228</v>
      </c>
      <c r="B151" s="84" t="s">
        <v>151</v>
      </c>
      <c r="C151" s="84" t="s">
        <v>46</v>
      </c>
      <c r="D151" s="85">
        <v>8000</v>
      </c>
      <c r="E151" s="85">
        <v>0</v>
      </c>
      <c r="F151" s="85">
        <v>0</v>
      </c>
      <c r="G151" s="85">
        <v>8000</v>
      </c>
    </row>
    <row r="152" spans="1:7" x14ac:dyDescent="0.2">
      <c r="A152" s="84" t="s">
        <v>229</v>
      </c>
      <c r="B152" s="84" t="s">
        <v>153</v>
      </c>
      <c r="C152" s="84" t="s">
        <v>48</v>
      </c>
      <c r="D152" s="85">
        <v>1100</v>
      </c>
      <c r="E152" s="85">
        <v>0</v>
      </c>
      <c r="F152" s="85">
        <v>0</v>
      </c>
      <c r="G152" s="85">
        <v>1100</v>
      </c>
    </row>
    <row r="153" spans="1:7" x14ac:dyDescent="0.2">
      <c r="A153" s="84" t="s">
        <v>230</v>
      </c>
      <c r="B153" s="84" t="s">
        <v>155</v>
      </c>
      <c r="C153" s="84" t="s">
        <v>49</v>
      </c>
      <c r="D153" s="85">
        <v>5000</v>
      </c>
      <c r="E153" s="85">
        <v>0</v>
      </c>
      <c r="F153" s="85">
        <v>0</v>
      </c>
      <c r="G153" s="85">
        <v>5000</v>
      </c>
    </row>
    <row r="154" spans="1:7" x14ac:dyDescent="0.2">
      <c r="A154" s="93" t="s">
        <v>231</v>
      </c>
      <c r="B154" s="93"/>
      <c r="C154" s="93"/>
      <c r="D154" s="94">
        <v>47250</v>
      </c>
      <c r="E154" s="94">
        <v>0</v>
      </c>
      <c r="F154" s="94">
        <v>0</v>
      </c>
      <c r="G154" s="94">
        <v>47250</v>
      </c>
    </row>
    <row r="155" spans="1:7" x14ac:dyDescent="0.2">
      <c r="A155" s="97" t="s">
        <v>232</v>
      </c>
      <c r="B155" s="97"/>
      <c r="C155" s="97"/>
      <c r="D155" s="98">
        <v>47250</v>
      </c>
      <c r="E155" s="98">
        <v>0</v>
      </c>
      <c r="F155" s="98">
        <v>0</v>
      </c>
      <c r="G155" s="98">
        <v>47250</v>
      </c>
    </row>
    <row r="156" spans="1:7" x14ac:dyDescent="0.2">
      <c r="A156" s="95" t="s">
        <v>167</v>
      </c>
      <c r="B156" s="95"/>
      <c r="C156" s="95"/>
      <c r="D156" s="96">
        <v>47250</v>
      </c>
      <c r="E156" s="96">
        <v>0</v>
      </c>
      <c r="F156" s="96">
        <v>0</v>
      </c>
      <c r="G156" s="96">
        <v>47250</v>
      </c>
    </row>
    <row r="157" spans="1:7" x14ac:dyDescent="0.2">
      <c r="A157" s="84" t="s">
        <v>233</v>
      </c>
      <c r="B157" s="84" t="s">
        <v>208</v>
      </c>
      <c r="C157" s="84" t="s">
        <v>59</v>
      </c>
      <c r="D157" s="85">
        <v>47250</v>
      </c>
      <c r="E157" s="85">
        <v>0</v>
      </c>
      <c r="F157" s="85">
        <v>0</v>
      </c>
      <c r="G157" s="85">
        <v>47250</v>
      </c>
    </row>
    <row r="158" spans="1:7" x14ac:dyDescent="0.2">
      <c r="A158" s="93" t="s">
        <v>234</v>
      </c>
      <c r="B158" s="93"/>
      <c r="C158" s="93"/>
      <c r="D158" s="94">
        <v>29000</v>
      </c>
      <c r="E158" s="94">
        <v>0</v>
      </c>
      <c r="F158" s="94">
        <v>0</v>
      </c>
      <c r="G158" s="94">
        <v>29000</v>
      </c>
    </row>
    <row r="159" spans="1:7" x14ac:dyDescent="0.2">
      <c r="A159" s="97" t="s">
        <v>206</v>
      </c>
      <c r="B159" s="97"/>
      <c r="C159" s="97"/>
      <c r="D159" s="98">
        <v>29000</v>
      </c>
      <c r="E159" s="98">
        <v>0</v>
      </c>
      <c r="F159" s="98">
        <v>0</v>
      </c>
      <c r="G159" s="98">
        <v>29000</v>
      </c>
    </row>
    <row r="160" spans="1:7" x14ac:dyDescent="0.2">
      <c r="A160" s="95" t="s">
        <v>113</v>
      </c>
      <c r="B160" s="95"/>
      <c r="C160" s="95"/>
      <c r="D160" s="96">
        <v>29000</v>
      </c>
      <c r="E160" s="96">
        <v>0</v>
      </c>
      <c r="F160" s="96">
        <v>0</v>
      </c>
      <c r="G160" s="96">
        <v>29000</v>
      </c>
    </row>
    <row r="161" spans="1:7" x14ac:dyDescent="0.2">
      <c r="A161" s="84" t="s">
        <v>235</v>
      </c>
      <c r="B161" s="84" t="s">
        <v>141</v>
      </c>
      <c r="C161" s="84" t="s">
        <v>61</v>
      </c>
      <c r="D161" s="85">
        <v>20000</v>
      </c>
      <c r="E161" s="85">
        <v>0</v>
      </c>
      <c r="F161" s="85">
        <v>0</v>
      </c>
      <c r="G161" s="85">
        <v>20000</v>
      </c>
    </row>
    <row r="162" spans="1:7" x14ac:dyDescent="0.2">
      <c r="A162" s="84" t="s">
        <v>236</v>
      </c>
      <c r="B162" s="84" t="s">
        <v>115</v>
      </c>
      <c r="C162" s="84" t="s">
        <v>51</v>
      </c>
      <c r="D162" s="85">
        <v>9000</v>
      </c>
      <c r="E162" s="85">
        <v>0</v>
      </c>
      <c r="F162" s="85">
        <v>0</v>
      </c>
      <c r="G162" s="85">
        <v>9000</v>
      </c>
    </row>
    <row r="163" spans="1:7" x14ac:dyDescent="0.2">
      <c r="A163" s="93" t="s">
        <v>237</v>
      </c>
      <c r="B163" s="93"/>
      <c r="C163" s="93"/>
      <c r="D163" s="94">
        <v>70000</v>
      </c>
      <c r="E163" s="94">
        <v>0</v>
      </c>
      <c r="F163" s="94">
        <v>0</v>
      </c>
      <c r="G163" s="94">
        <v>70000</v>
      </c>
    </row>
    <row r="164" spans="1:7" x14ac:dyDescent="0.2">
      <c r="A164" s="97" t="s">
        <v>238</v>
      </c>
      <c r="B164" s="97"/>
      <c r="C164" s="97"/>
      <c r="D164" s="98">
        <v>70000</v>
      </c>
      <c r="E164" s="98">
        <v>0</v>
      </c>
      <c r="F164" s="98">
        <v>0</v>
      </c>
      <c r="G164" s="98">
        <v>70000</v>
      </c>
    </row>
    <row r="165" spans="1:7" x14ac:dyDescent="0.2">
      <c r="A165" s="95" t="s">
        <v>113</v>
      </c>
      <c r="B165" s="95"/>
      <c r="C165" s="95"/>
      <c r="D165" s="96">
        <v>70000</v>
      </c>
      <c r="E165" s="96">
        <v>0</v>
      </c>
      <c r="F165" s="96">
        <v>0</v>
      </c>
      <c r="G165" s="96">
        <v>70000</v>
      </c>
    </row>
    <row r="166" spans="1:7" x14ac:dyDescent="0.2">
      <c r="A166" s="84" t="s">
        <v>239</v>
      </c>
      <c r="B166" s="84" t="s">
        <v>208</v>
      </c>
      <c r="C166" s="84" t="s">
        <v>59</v>
      </c>
      <c r="D166" s="85">
        <v>70000</v>
      </c>
      <c r="E166" s="85">
        <v>0</v>
      </c>
      <c r="F166" s="85">
        <v>0</v>
      </c>
      <c r="G166" s="85">
        <v>70000</v>
      </c>
    </row>
    <row r="167" spans="1:7" x14ac:dyDescent="0.2">
      <c r="A167" s="93" t="s">
        <v>240</v>
      </c>
      <c r="B167" s="93"/>
      <c r="C167" s="93"/>
      <c r="D167" s="94">
        <v>30000</v>
      </c>
      <c r="E167" s="94">
        <v>0</v>
      </c>
      <c r="F167" s="94">
        <v>0</v>
      </c>
      <c r="G167" s="94">
        <v>30000</v>
      </c>
    </row>
    <row r="168" spans="1:7" x14ac:dyDescent="0.2">
      <c r="A168" s="97" t="s">
        <v>241</v>
      </c>
      <c r="B168" s="97"/>
      <c r="C168" s="97"/>
      <c r="D168" s="98">
        <v>30000</v>
      </c>
      <c r="E168" s="98">
        <v>0</v>
      </c>
      <c r="F168" s="98">
        <v>0</v>
      </c>
      <c r="G168" s="98">
        <v>30000</v>
      </c>
    </row>
    <row r="169" spans="1:7" x14ac:dyDescent="0.2">
      <c r="A169" s="95" t="s">
        <v>113</v>
      </c>
      <c r="B169" s="95"/>
      <c r="C169" s="95"/>
      <c r="D169" s="96">
        <v>30000</v>
      </c>
      <c r="E169" s="96">
        <v>0</v>
      </c>
      <c r="F169" s="96">
        <v>0</v>
      </c>
      <c r="G169" s="96">
        <v>30000</v>
      </c>
    </row>
    <row r="170" spans="1:7" x14ac:dyDescent="0.2">
      <c r="A170" s="84" t="s">
        <v>242</v>
      </c>
      <c r="B170" s="84" t="s">
        <v>208</v>
      </c>
      <c r="C170" s="84" t="s">
        <v>59</v>
      </c>
      <c r="D170" s="85">
        <v>30000</v>
      </c>
      <c r="E170" s="85">
        <v>0</v>
      </c>
      <c r="F170" s="85">
        <v>0</v>
      </c>
      <c r="G170" s="85">
        <v>30000</v>
      </c>
    </row>
    <row r="171" spans="1:7" x14ac:dyDescent="0.2">
      <c r="A171" s="93" t="s">
        <v>243</v>
      </c>
      <c r="B171" s="93"/>
      <c r="C171" s="93"/>
      <c r="D171" s="94">
        <v>50000</v>
      </c>
      <c r="E171" s="94">
        <v>0</v>
      </c>
      <c r="F171" s="94">
        <v>0</v>
      </c>
      <c r="G171" s="94">
        <v>50000</v>
      </c>
    </row>
    <row r="172" spans="1:7" x14ac:dyDescent="0.2">
      <c r="A172" s="97" t="s">
        <v>212</v>
      </c>
      <c r="B172" s="97"/>
      <c r="C172" s="97"/>
      <c r="D172" s="98">
        <v>50000</v>
      </c>
      <c r="E172" s="98">
        <v>0</v>
      </c>
      <c r="F172" s="98">
        <v>0</v>
      </c>
      <c r="G172" s="98">
        <v>50000</v>
      </c>
    </row>
    <row r="173" spans="1:7" x14ac:dyDescent="0.2">
      <c r="A173" s="95" t="s">
        <v>113</v>
      </c>
      <c r="B173" s="95"/>
      <c r="C173" s="95"/>
      <c r="D173" s="96">
        <v>50000</v>
      </c>
      <c r="E173" s="96">
        <v>0</v>
      </c>
      <c r="F173" s="96">
        <v>0</v>
      </c>
      <c r="G173" s="96">
        <v>50000</v>
      </c>
    </row>
    <row r="174" spans="1:7" x14ac:dyDescent="0.2">
      <c r="A174" s="84" t="s">
        <v>244</v>
      </c>
      <c r="B174" s="84" t="s">
        <v>208</v>
      </c>
      <c r="C174" s="84" t="s">
        <v>59</v>
      </c>
      <c r="D174" s="85">
        <v>50000</v>
      </c>
      <c r="E174" s="85">
        <v>0</v>
      </c>
      <c r="F174" s="85">
        <v>0</v>
      </c>
      <c r="G174" s="85">
        <v>50000</v>
      </c>
    </row>
    <row r="175" spans="1:7" x14ac:dyDescent="0.2">
      <c r="A175" s="93" t="s">
        <v>245</v>
      </c>
      <c r="B175" s="93"/>
      <c r="C175" s="93"/>
      <c r="D175" s="94">
        <v>255000</v>
      </c>
      <c r="E175" s="94">
        <v>0</v>
      </c>
      <c r="F175" s="94">
        <v>0</v>
      </c>
      <c r="G175" s="94">
        <v>255000</v>
      </c>
    </row>
    <row r="176" spans="1:7" x14ac:dyDescent="0.2">
      <c r="A176" s="97" t="s">
        <v>215</v>
      </c>
      <c r="B176" s="97"/>
      <c r="C176" s="97"/>
      <c r="D176" s="98">
        <v>255000</v>
      </c>
      <c r="E176" s="98">
        <v>0</v>
      </c>
      <c r="F176" s="98">
        <v>0</v>
      </c>
      <c r="G176" s="98">
        <v>255000</v>
      </c>
    </row>
    <row r="177" spans="1:7" x14ac:dyDescent="0.2">
      <c r="A177" s="95" t="s">
        <v>167</v>
      </c>
      <c r="B177" s="95"/>
      <c r="C177" s="95"/>
      <c r="D177" s="96">
        <v>255000</v>
      </c>
      <c r="E177" s="96">
        <v>0</v>
      </c>
      <c r="F177" s="96">
        <v>0</v>
      </c>
      <c r="G177" s="96">
        <v>255000</v>
      </c>
    </row>
    <row r="178" spans="1:7" x14ac:dyDescent="0.2">
      <c r="A178" s="84" t="s">
        <v>246</v>
      </c>
      <c r="B178" s="84" t="s">
        <v>146</v>
      </c>
      <c r="C178" s="84" t="s">
        <v>147</v>
      </c>
      <c r="D178" s="85">
        <v>180000</v>
      </c>
      <c r="E178" s="85">
        <v>0</v>
      </c>
      <c r="F178" s="85">
        <v>0</v>
      </c>
      <c r="G178" s="85">
        <v>180000</v>
      </c>
    </row>
    <row r="179" spans="1:7" x14ac:dyDescent="0.2">
      <c r="A179" s="84" t="s">
        <v>247</v>
      </c>
      <c r="B179" s="84" t="s">
        <v>151</v>
      </c>
      <c r="C179" s="84" t="s">
        <v>46</v>
      </c>
      <c r="D179" s="85">
        <v>35000</v>
      </c>
      <c r="E179" s="85">
        <v>0</v>
      </c>
      <c r="F179" s="85">
        <v>0</v>
      </c>
      <c r="G179" s="85">
        <v>35000</v>
      </c>
    </row>
    <row r="180" spans="1:7" x14ac:dyDescent="0.2">
      <c r="A180" s="84" t="s">
        <v>248</v>
      </c>
      <c r="B180" s="84" t="s">
        <v>153</v>
      </c>
      <c r="C180" s="84" t="s">
        <v>48</v>
      </c>
      <c r="D180" s="85">
        <v>20000</v>
      </c>
      <c r="E180" s="85">
        <v>0</v>
      </c>
      <c r="F180" s="85">
        <v>0</v>
      </c>
      <c r="G180" s="85">
        <v>20000</v>
      </c>
    </row>
    <row r="181" spans="1:7" x14ac:dyDescent="0.2">
      <c r="A181" s="84" t="s">
        <v>249</v>
      </c>
      <c r="B181" s="84" t="s">
        <v>155</v>
      </c>
      <c r="C181" s="84" t="s">
        <v>49</v>
      </c>
      <c r="D181" s="85">
        <v>20000</v>
      </c>
      <c r="E181" s="85">
        <v>0</v>
      </c>
      <c r="F181" s="85">
        <v>0</v>
      </c>
      <c r="G181" s="85">
        <v>20000</v>
      </c>
    </row>
    <row r="182" spans="1:7" x14ac:dyDescent="0.2">
      <c r="A182" s="91" t="s">
        <v>91</v>
      </c>
      <c r="B182" s="91"/>
      <c r="C182" s="91"/>
      <c r="D182" s="92">
        <v>1000000</v>
      </c>
      <c r="E182" s="92">
        <v>0</v>
      </c>
      <c r="F182" s="92">
        <v>0</v>
      </c>
      <c r="G182" s="92">
        <v>1000000</v>
      </c>
    </row>
    <row r="183" spans="1:7" x14ac:dyDescent="0.2">
      <c r="A183" s="93" t="s">
        <v>250</v>
      </c>
      <c r="B183" s="93"/>
      <c r="C183" s="93"/>
      <c r="D183" s="94">
        <v>600000</v>
      </c>
      <c r="E183" s="94">
        <v>0</v>
      </c>
      <c r="F183" s="94">
        <v>0</v>
      </c>
      <c r="G183" s="94">
        <v>600000</v>
      </c>
    </row>
    <row r="184" spans="1:7" x14ac:dyDescent="0.2">
      <c r="A184" s="97" t="s">
        <v>251</v>
      </c>
      <c r="B184" s="97"/>
      <c r="C184" s="97"/>
      <c r="D184" s="98">
        <v>600000</v>
      </c>
      <c r="E184" s="98">
        <v>0</v>
      </c>
      <c r="F184" s="98">
        <v>0</v>
      </c>
      <c r="G184" s="98">
        <v>600000</v>
      </c>
    </row>
    <row r="185" spans="1:7" x14ac:dyDescent="0.2">
      <c r="A185" s="95" t="s">
        <v>113</v>
      </c>
      <c r="B185" s="95"/>
      <c r="C185" s="95"/>
      <c r="D185" s="96">
        <v>600000</v>
      </c>
      <c r="E185" s="96">
        <v>0</v>
      </c>
      <c r="F185" s="96">
        <v>0</v>
      </c>
      <c r="G185" s="96">
        <v>600000</v>
      </c>
    </row>
    <row r="186" spans="1:7" x14ac:dyDescent="0.2">
      <c r="A186" s="84" t="s">
        <v>252</v>
      </c>
      <c r="B186" s="84" t="s">
        <v>208</v>
      </c>
      <c r="C186" s="84" t="s">
        <v>59</v>
      </c>
      <c r="D186" s="85">
        <v>600000</v>
      </c>
      <c r="E186" s="85">
        <v>0</v>
      </c>
      <c r="F186" s="85">
        <v>0</v>
      </c>
      <c r="G186" s="85">
        <v>600000</v>
      </c>
    </row>
    <row r="187" spans="1:7" x14ac:dyDescent="0.2">
      <c r="A187" s="93" t="s">
        <v>253</v>
      </c>
      <c r="B187" s="93"/>
      <c r="C187" s="93"/>
      <c r="D187" s="94">
        <v>400000</v>
      </c>
      <c r="E187" s="94">
        <v>0</v>
      </c>
      <c r="F187" s="94">
        <v>0</v>
      </c>
      <c r="G187" s="94">
        <v>400000</v>
      </c>
    </row>
    <row r="188" spans="1:7" x14ac:dyDescent="0.2">
      <c r="A188" s="97" t="s">
        <v>251</v>
      </c>
      <c r="B188" s="97"/>
      <c r="C188" s="97"/>
      <c r="D188" s="98">
        <v>400000</v>
      </c>
      <c r="E188" s="98">
        <v>0</v>
      </c>
      <c r="F188" s="98">
        <v>0</v>
      </c>
      <c r="G188" s="98">
        <v>400000</v>
      </c>
    </row>
    <row r="189" spans="1:7" x14ac:dyDescent="0.2">
      <c r="A189" s="95" t="s">
        <v>113</v>
      </c>
      <c r="B189" s="95"/>
      <c r="C189" s="95"/>
      <c r="D189" s="96">
        <v>400000</v>
      </c>
      <c r="E189" s="96">
        <v>0</v>
      </c>
      <c r="F189" s="96">
        <v>0</v>
      </c>
      <c r="G189" s="96">
        <v>400000</v>
      </c>
    </row>
    <row r="190" spans="1:7" x14ac:dyDescent="0.2">
      <c r="A190" s="84" t="s">
        <v>254</v>
      </c>
      <c r="B190" s="84" t="s">
        <v>255</v>
      </c>
      <c r="C190" s="84" t="s">
        <v>69</v>
      </c>
      <c r="D190" s="85">
        <v>400000</v>
      </c>
      <c r="E190" s="85">
        <v>0</v>
      </c>
      <c r="F190" s="85">
        <v>0</v>
      </c>
      <c r="G190" s="85">
        <v>400000</v>
      </c>
    </row>
    <row r="191" spans="1:7" x14ac:dyDescent="0.2">
      <c r="A191" s="91" t="s">
        <v>92</v>
      </c>
      <c r="B191" s="91"/>
      <c r="C191" s="91"/>
      <c r="D191" s="92">
        <v>13030000</v>
      </c>
      <c r="E191" s="92">
        <v>1000000</v>
      </c>
      <c r="F191" s="92">
        <v>7.67</v>
      </c>
      <c r="G191" s="92">
        <v>14030000</v>
      </c>
    </row>
    <row r="192" spans="1:7" x14ac:dyDescent="0.2">
      <c r="A192" s="93" t="s">
        <v>256</v>
      </c>
      <c r="B192" s="93"/>
      <c r="C192" s="93"/>
      <c r="D192" s="94">
        <v>30000</v>
      </c>
      <c r="E192" s="94">
        <v>0</v>
      </c>
      <c r="F192" s="94">
        <v>0</v>
      </c>
      <c r="G192" s="94">
        <v>30000</v>
      </c>
    </row>
    <row r="193" spans="1:7" x14ac:dyDescent="0.2">
      <c r="A193" s="97" t="s">
        <v>241</v>
      </c>
      <c r="B193" s="97"/>
      <c r="C193" s="97"/>
      <c r="D193" s="98">
        <v>30000</v>
      </c>
      <c r="E193" s="98">
        <v>0</v>
      </c>
      <c r="F193" s="98">
        <v>0</v>
      </c>
      <c r="G193" s="98">
        <v>30000</v>
      </c>
    </row>
    <row r="194" spans="1:7" x14ac:dyDescent="0.2">
      <c r="A194" s="95" t="s">
        <v>113</v>
      </c>
      <c r="B194" s="95"/>
      <c r="C194" s="95"/>
      <c r="D194" s="96">
        <v>30000</v>
      </c>
      <c r="E194" s="96">
        <v>0</v>
      </c>
      <c r="F194" s="96">
        <v>0</v>
      </c>
      <c r="G194" s="96">
        <v>30000</v>
      </c>
    </row>
    <row r="195" spans="1:7" x14ac:dyDescent="0.2">
      <c r="A195" s="84" t="s">
        <v>257</v>
      </c>
      <c r="B195" s="84" t="s">
        <v>258</v>
      </c>
      <c r="C195" s="84" t="s">
        <v>259</v>
      </c>
      <c r="D195" s="85">
        <v>30000</v>
      </c>
      <c r="E195" s="85">
        <v>0</v>
      </c>
      <c r="F195" s="85">
        <v>0</v>
      </c>
      <c r="G195" s="85">
        <v>30000</v>
      </c>
    </row>
    <row r="196" spans="1:7" x14ac:dyDescent="0.2">
      <c r="A196" s="93" t="s">
        <v>260</v>
      </c>
      <c r="B196" s="93"/>
      <c r="C196" s="93"/>
      <c r="D196" s="94">
        <v>13000000</v>
      </c>
      <c r="E196" s="94">
        <v>1000000</v>
      </c>
      <c r="F196" s="94">
        <v>7.69</v>
      </c>
      <c r="G196" s="94">
        <v>14000000</v>
      </c>
    </row>
    <row r="197" spans="1:7" x14ac:dyDescent="0.2">
      <c r="A197" s="97" t="s">
        <v>241</v>
      </c>
      <c r="B197" s="97"/>
      <c r="C197" s="97"/>
      <c r="D197" s="98">
        <v>13000000</v>
      </c>
      <c r="E197" s="98">
        <v>1000000</v>
      </c>
      <c r="F197" s="98">
        <v>7.69</v>
      </c>
      <c r="G197" s="98">
        <v>14000000</v>
      </c>
    </row>
    <row r="198" spans="1:7" x14ac:dyDescent="0.2">
      <c r="A198" s="95" t="s">
        <v>113</v>
      </c>
      <c r="B198" s="95"/>
      <c r="C198" s="95"/>
      <c r="D198" s="96">
        <v>800000</v>
      </c>
      <c r="E198" s="96">
        <v>1000000</v>
      </c>
      <c r="F198" s="96">
        <v>125</v>
      </c>
      <c r="G198" s="96">
        <v>1800000</v>
      </c>
    </row>
    <row r="199" spans="1:7" x14ac:dyDescent="0.2">
      <c r="A199" s="84" t="s">
        <v>261</v>
      </c>
      <c r="B199" s="84" t="s">
        <v>255</v>
      </c>
      <c r="C199" s="84" t="s">
        <v>69</v>
      </c>
      <c r="D199" s="85">
        <v>800000</v>
      </c>
      <c r="E199" s="85">
        <v>1000000</v>
      </c>
      <c r="F199" s="85">
        <v>125</v>
      </c>
      <c r="G199" s="85">
        <v>1800000</v>
      </c>
    </row>
    <row r="200" spans="1:7" x14ac:dyDescent="0.2">
      <c r="A200" s="95" t="s">
        <v>167</v>
      </c>
      <c r="B200" s="95"/>
      <c r="C200" s="95"/>
      <c r="D200" s="96">
        <v>6200000</v>
      </c>
      <c r="E200" s="96">
        <v>0</v>
      </c>
      <c r="F200" s="96">
        <v>0</v>
      </c>
      <c r="G200" s="96">
        <v>6200000</v>
      </c>
    </row>
    <row r="201" spans="1:7" x14ac:dyDescent="0.2">
      <c r="A201" s="84" t="s">
        <v>262</v>
      </c>
      <c r="B201" s="84" t="s">
        <v>255</v>
      </c>
      <c r="C201" s="84" t="s">
        <v>69</v>
      </c>
      <c r="D201" s="85">
        <v>6200000</v>
      </c>
      <c r="E201" s="85">
        <v>0</v>
      </c>
      <c r="F201" s="85">
        <v>0</v>
      </c>
      <c r="G201" s="85">
        <v>6200000</v>
      </c>
    </row>
    <row r="202" spans="1:7" x14ac:dyDescent="0.2">
      <c r="A202" s="95" t="s">
        <v>263</v>
      </c>
      <c r="B202" s="95"/>
      <c r="C202" s="95"/>
      <c r="D202" s="96">
        <v>6000000</v>
      </c>
      <c r="E202" s="96">
        <v>0</v>
      </c>
      <c r="F202" s="96">
        <v>0</v>
      </c>
      <c r="G202" s="96">
        <v>6000000</v>
      </c>
    </row>
    <row r="203" spans="1:7" x14ac:dyDescent="0.2">
      <c r="A203" s="84" t="s">
        <v>264</v>
      </c>
      <c r="B203" s="84" t="s">
        <v>255</v>
      </c>
      <c r="C203" s="84" t="s">
        <v>69</v>
      </c>
      <c r="D203" s="85">
        <v>6000000</v>
      </c>
      <c r="E203" s="85">
        <v>0</v>
      </c>
      <c r="F203" s="85">
        <v>0</v>
      </c>
      <c r="G203" s="85">
        <v>6000000</v>
      </c>
    </row>
    <row r="204" spans="1:7" x14ac:dyDescent="0.2">
      <c r="A204" s="91" t="s">
        <v>93</v>
      </c>
      <c r="B204" s="91"/>
      <c r="C204" s="91"/>
      <c r="D204" s="92">
        <v>9705000</v>
      </c>
      <c r="E204" s="92">
        <v>0</v>
      </c>
      <c r="F204" s="92">
        <v>0</v>
      </c>
      <c r="G204" s="92">
        <v>9705000</v>
      </c>
    </row>
    <row r="205" spans="1:7" x14ac:dyDescent="0.2">
      <c r="A205" s="93" t="s">
        <v>265</v>
      </c>
      <c r="B205" s="93"/>
      <c r="C205" s="93"/>
      <c r="D205" s="94">
        <v>60000</v>
      </c>
      <c r="E205" s="94">
        <v>0</v>
      </c>
      <c r="F205" s="94">
        <v>0</v>
      </c>
      <c r="G205" s="94">
        <v>60000</v>
      </c>
    </row>
    <row r="206" spans="1:7" x14ac:dyDescent="0.2">
      <c r="A206" s="97" t="s">
        <v>266</v>
      </c>
      <c r="B206" s="97"/>
      <c r="C206" s="97"/>
      <c r="D206" s="98">
        <v>60000</v>
      </c>
      <c r="E206" s="98">
        <v>0</v>
      </c>
      <c r="F206" s="98">
        <v>0</v>
      </c>
      <c r="G206" s="98">
        <v>60000</v>
      </c>
    </row>
    <row r="207" spans="1:7" x14ac:dyDescent="0.2">
      <c r="A207" s="95" t="s">
        <v>113</v>
      </c>
      <c r="B207" s="95"/>
      <c r="C207" s="95"/>
      <c r="D207" s="96">
        <v>60000</v>
      </c>
      <c r="E207" s="96">
        <v>0</v>
      </c>
      <c r="F207" s="96">
        <v>0</v>
      </c>
      <c r="G207" s="96">
        <v>60000</v>
      </c>
    </row>
    <row r="208" spans="1:7" x14ac:dyDescent="0.2">
      <c r="A208" s="84" t="s">
        <v>267</v>
      </c>
      <c r="B208" s="84" t="s">
        <v>141</v>
      </c>
      <c r="C208" s="84" t="s">
        <v>61</v>
      </c>
      <c r="D208" s="85">
        <v>60000</v>
      </c>
      <c r="E208" s="85">
        <v>0</v>
      </c>
      <c r="F208" s="85">
        <v>0</v>
      </c>
      <c r="G208" s="85">
        <v>60000</v>
      </c>
    </row>
    <row r="209" spans="1:7" x14ac:dyDescent="0.2">
      <c r="A209" s="93" t="s">
        <v>268</v>
      </c>
      <c r="B209" s="93"/>
      <c r="C209" s="93"/>
      <c r="D209" s="94">
        <v>5000</v>
      </c>
      <c r="E209" s="94">
        <v>0</v>
      </c>
      <c r="F209" s="94">
        <v>0</v>
      </c>
      <c r="G209" s="94">
        <v>5000</v>
      </c>
    </row>
    <row r="210" spans="1:7" x14ac:dyDescent="0.2">
      <c r="A210" s="97" t="s">
        <v>269</v>
      </c>
      <c r="B210" s="97"/>
      <c r="C210" s="97"/>
      <c r="D210" s="98">
        <v>5000</v>
      </c>
      <c r="E210" s="98">
        <v>0</v>
      </c>
      <c r="F210" s="98">
        <v>0</v>
      </c>
      <c r="G210" s="98">
        <v>5000</v>
      </c>
    </row>
    <row r="211" spans="1:7" x14ac:dyDescent="0.2">
      <c r="A211" s="95" t="s">
        <v>113</v>
      </c>
      <c r="B211" s="95"/>
      <c r="C211" s="95"/>
      <c r="D211" s="96">
        <v>5000</v>
      </c>
      <c r="E211" s="96">
        <v>0</v>
      </c>
      <c r="F211" s="96">
        <v>0</v>
      </c>
      <c r="G211" s="96">
        <v>5000</v>
      </c>
    </row>
    <row r="212" spans="1:7" x14ac:dyDescent="0.2">
      <c r="A212" s="84" t="s">
        <v>270</v>
      </c>
      <c r="B212" s="84" t="s">
        <v>165</v>
      </c>
      <c r="C212" s="84" t="s">
        <v>62</v>
      </c>
      <c r="D212" s="85">
        <v>5000</v>
      </c>
      <c r="E212" s="85">
        <v>0</v>
      </c>
      <c r="F212" s="85">
        <v>0</v>
      </c>
      <c r="G212" s="85">
        <v>5000</v>
      </c>
    </row>
    <row r="213" spans="1:7" x14ac:dyDescent="0.2">
      <c r="A213" s="93" t="s">
        <v>271</v>
      </c>
      <c r="B213" s="93"/>
      <c r="C213" s="93"/>
      <c r="D213" s="94">
        <v>230000</v>
      </c>
      <c r="E213" s="94">
        <v>0</v>
      </c>
      <c r="F213" s="94">
        <v>0</v>
      </c>
      <c r="G213" s="94">
        <v>230000</v>
      </c>
    </row>
    <row r="214" spans="1:7" x14ac:dyDescent="0.2">
      <c r="A214" s="97" t="s">
        <v>272</v>
      </c>
      <c r="B214" s="97"/>
      <c r="C214" s="97"/>
      <c r="D214" s="98">
        <v>230000</v>
      </c>
      <c r="E214" s="98">
        <v>0</v>
      </c>
      <c r="F214" s="98">
        <v>0</v>
      </c>
      <c r="G214" s="98">
        <v>230000</v>
      </c>
    </row>
    <row r="215" spans="1:7" x14ac:dyDescent="0.2">
      <c r="A215" s="95" t="s">
        <v>113</v>
      </c>
      <c r="B215" s="95"/>
      <c r="C215" s="95"/>
      <c r="D215" s="96">
        <v>230000</v>
      </c>
      <c r="E215" s="96">
        <v>0</v>
      </c>
      <c r="F215" s="96">
        <v>0</v>
      </c>
      <c r="G215" s="96">
        <v>230000</v>
      </c>
    </row>
    <row r="216" spans="1:7" x14ac:dyDescent="0.2">
      <c r="A216" s="84" t="s">
        <v>273</v>
      </c>
      <c r="B216" s="84" t="s">
        <v>141</v>
      </c>
      <c r="C216" s="84" t="s">
        <v>61</v>
      </c>
      <c r="D216" s="85">
        <v>230000</v>
      </c>
      <c r="E216" s="85">
        <v>0</v>
      </c>
      <c r="F216" s="85">
        <v>0</v>
      </c>
      <c r="G216" s="85">
        <v>230000</v>
      </c>
    </row>
    <row r="217" spans="1:7" x14ac:dyDescent="0.2">
      <c r="A217" s="93" t="s">
        <v>274</v>
      </c>
      <c r="B217" s="93"/>
      <c r="C217" s="93"/>
      <c r="D217" s="94">
        <v>410000</v>
      </c>
      <c r="E217" s="94">
        <v>0</v>
      </c>
      <c r="F217" s="94">
        <v>0</v>
      </c>
      <c r="G217" s="94">
        <v>410000</v>
      </c>
    </row>
    <row r="218" spans="1:7" x14ac:dyDescent="0.2">
      <c r="A218" s="97" t="s">
        <v>275</v>
      </c>
      <c r="B218" s="97"/>
      <c r="C218" s="97"/>
      <c r="D218" s="98">
        <v>410000</v>
      </c>
      <c r="E218" s="98">
        <v>0</v>
      </c>
      <c r="F218" s="98">
        <v>0</v>
      </c>
      <c r="G218" s="98">
        <v>410000</v>
      </c>
    </row>
    <row r="219" spans="1:7" x14ac:dyDescent="0.2">
      <c r="A219" s="95" t="s">
        <v>113</v>
      </c>
      <c r="B219" s="95"/>
      <c r="C219" s="95"/>
      <c r="D219" s="96">
        <v>410000</v>
      </c>
      <c r="E219" s="96">
        <v>0</v>
      </c>
      <c r="F219" s="96">
        <v>0</v>
      </c>
      <c r="G219" s="96">
        <v>410000</v>
      </c>
    </row>
    <row r="220" spans="1:7" x14ac:dyDescent="0.2">
      <c r="A220" s="84" t="s">
        <v>276</v>
      </c>
      <c r="B220" s="84" t="s">
        <v>141</v>
      </c>
      <c r="C220" s="84" t="s">
        <v>61</v>
      </c>
      <c r="D220" s="85">
        <v>410000</v>
      </c>
      <c r="E220" s="85">
        <v>0</v>
      </c>
      <c r="F220" s="85">
        <v>0</v>
      </c>
      <c r="G220" s="85">
        <v>410000</v>
      </c>
    </row>
    <row r="221" spans="1:7" x14ac:dyDescent="0.2">
      <c r="A221" s="93" t="s">
        <v>277</v>
      </c>
      <c r="B221" s="93"/>
      <c r="C221" s="93"/>
      <c r="D221" s="94">
        <v>9000000</v>
      </c>
      <c r="E221" s="94">
        <v>0</v>
      </c>
      <c r="F221" s="94">
        <v>0</v>
      </c>
      <c r="G221" s="94">
        <v>9000000</v>
      </c>
    </row>
    <row r="222" spans="1:7" x14ac:dyDescent="0.2">
      <c r="A222" s="97" t="s">
        <v>275</v>
      </c>
      <c r="B222" s="97"/>
      <c r="C222" s="97"/>
      <c r="D222" s="98">
        <v>9000000</v>
      </c>
      <c r="E222" s="98">
        <v>0</v>
      </c>
      <c r="F222" s="98">
        <v>0</v>
      </c>
      <c r="G222" s="98">
        <v>9000000</v>
      </c>
    </row>
    <row r="223" spans="1:7" x14ac:dyDescent="0.2">
      <c r="A223" s="95" t="s">
        <v>113</v>
      </c>
      <c r="B223" s="95"/>
      <c r="C223" s="95"/>
      <c r="D223" s="96">
        <v>500000</v>
      </c>
      <c r="E223" s="96">
        <v>0</v>
      </c>
      <c r="F223" s="96">
        <v>0</v>
      </c>
      <c r="G223" s="96">
        <v>500000</v>
      </c>
    </row>
    <row r="224" spans="1:7" x14ac:dyDescent="0.2">
      <c r="A224" s="84" t="s">
        <v>278</v>
      </c>
      <c r="B224" s="84" t="s">
        <v>279</v>
      </c>
      <c r="C224" s="84" t="s">
        <v>94</v>
      </c>
      <c r="D224" s="85">
        <v>500000</v>
      </c>
      <c r="E224" s="85">
        <v>0</v>
      </c>
      <c r="F224" s="85">
        <v>0</v>
      </c>
      <c r="G224" s="85">
        <v>500000</v>
      </c>
    </row>
    <row r="225" spans="1:7" x14ac:dyDescent="0.2">
      <c r="A225" s="95" t="s">
        <v>167</v>
      </c>
      <c r="B225" s="95"/>
      <c r="C225" s="95"/>
      <c r="D225" s="96">
        <v>8500000</v>
      </c>
      <c r="E225" s="96">
        <v>0</v>
      </c>
      <c r="F225" s="96">
        <v>0</v>
      </c>
      <c r="G225" s="96">
        <v>8500000</v>
      </c>
    </row>
    <row r="226" spans="1:7" x14ac:dyDescent="0.2">
      <c r="A226" s="84" t="s">
        <v>280</v>
      </c>
      <c r="B226" s="84" t="s">
        <v>255</v>
      </c>
      <c r="C226" s="84" t="s">
        <v>69</v>
      </c>
      <c r="D226" s="85">
        <v>8500000</v>
      </c>
      <c r="E226" s="85">
        <v>0</v>
      </c>
      <c r="F226" s="85">
        <v>0</v>
      </c>
      <c r="G226" s="85">
        <v>8500000</v>
      </c>
    </row>
    <row r="227" spans="1:7" x14ac:dyDescent="0.2">
      <c r="A227" s="91" t="s">
        <v>137</v>
      </c>
      <c r="B227" s="91"/>
      <c r="C227" s="91"/>
      <c r="D227" s="92">
        <v>175000</v>
      </c>
      <c r="E227" s="92">
        <v>0</v>
      </c>
      <c r="F227" s="92">
        <v>0</v>
      </c>
      <c r="G227" s="92">
        <v>175000</v>
      </c>
    </row>
    <row r="228" spans="1:7" x14ac:dyDescent="0.2">
      <c r="A228" s="93" t="s">
        <v>281</v>
      </c>
      <c r="B228" s="93"/>
      <c r="C228" s="93"/>
      <c r="D228" s="94">
        <v>150000</v>
      </c>
      <c r="E228" s="94">
        <v>0</v>
      </c>
      <c r="F228" s="94">
        <v>0</v>
      </c>
      <c r="G228" s="94">
        <v>150000</v>
      </c>
    </row>
    <row r="229" spans="1:7" x14ac:dyDescent="0.2">
      <c r="A229" s="97" t="s">
        <v>282</v>
      </c>
      <c r="B229" s="97"/>
      <c r="C229" s="97"/>
      <c r="D229" s="98">
        <v>150000</v>
      </c>
      <c r="E229" s="98">
        <v>0</v>
      </c>
      <c r="F229" s="98">
        <v>0</v>
      </c>
      <c r="G229" s="98">
        <v>150000</v>
      </c>
    </row>
    <row r="230" spans="1:7" x14ac:dyDescent="0.2">
      <c r="A230" s="95" t="s">
        <v>113</v>
      </c>
      <c r="B230" s="95"/>
      <c r="C230" s="95"/>
      <c r="D230" s="96">
        <v>150000</v>
      </c>
      <c r="E230" s="96">
        <v>0</v>
      </c>
      <c r="F230" s="96">
        <v>0</v>
      </c>
      <c r="G230" s="96">
        <v>150000</v>
      </c>
    </row>
    <row r="231" spans="1:7" x14ac:dyDescent="0.2">
      <c r="A231" s="84" t="s">
        <v>283</v>
      </c>
      <c r="B231" s="84" t="s">
        <v>115</v>
      </c>
      <c r="C231" s="84" t="s">
        <v>51</v>
      </c>
      <c r="D231" s="85">
        <v>150000</v>
      </c>
      <c r="E231" s="85">
        <v>0</v>
      </c>
      <c r="F231" s="85">
        <v>0</v>
      </c>
      <c r="G231" s="85">
        <v>150000</v>
      </c>
    </row>
    <row r="232" spans="1:7" x14ac:dyDescent="0.2">
      <c r="A232" s="93" t="s">
        <v>284</v>
      </c>
      <c r="B232" s="93"/>
      <c r="C232" s="93"/>
      <c r="D232" s="94">
        <v>25000</v>
      </c>
      <c r="E232" s="94">
        <v>0</v>
      </c>
      <c r="F232" s="94">
        <v>0</v>
      </c>
      <c r="G232" s="94">
        <v>25000</v>
      </c>
    </row>
    <row r="233" spans="1:7" x14ac:dyDescent="0.2">
      <c r="A233" s="97" t="s">
        <v>282</v>
      </c>
      <c r="B233" s="97"/>
      <c r="C233" s="97"/>
      <c r="D233" s="98">
        <v>25000</v>
      </c>
      <c r="E233" s="98">
        <v>0</v>
      </c>
      <c r="F233" s="98">
        <v>0</v>
      </c>
      <c r="G233" s="98">
        <v>25000</v>
      </c>
    </row>
    <row r="234" spans="1:7" x14ac:dyDescent="0.2">
      <c r="A234" s="95" t="s">
        <v>113</v>
      </c>
      <c r="B234" s="95"/>
      <c r="C234" s="95"/>
      <c r="D234" s="96">
        <v>25000</v>
      </c>
      <c r="E234" s="96">
        <v>0</v>
      </c>
      <c r="F234" s="96">
        <v>0</v>
      </c>
      <c r="G234" s="96">
        <v>25000</v>
      </c>
    </row>
    <row r="235" spans="1:7" x14ac:dyDescent="0.2">
      <c r="A235" s="84" t="s">
        <v>285</v>
      </c>
      <c r="B235" s="84" t="s">
        <v>141</v>
      </c>
      <c r="C235" s="84" t="s">
        <v>61</v>
      </c>
      <c r="D235" s="85">
        <v>25000</v>
      </c>
      <c r="E235" s="85">
        <v>0</v>
      </c>
      <c r="F235" s="85">
        <v>0</v>
      </c>
      <c r="G235" s="85">
        <v>25000</v>
      </c>
    </row>
    <row r="236" spans="1:7" x14ac:dyDescent="0.2">
      <c r="A236" s="91" t="s">
        <v>95</v>
      </c>
      <c r="B236" s="91"/>
      <c r="C236" s="91"/>
      <c r="D236" s="92">
        <v>17149700</v>
      </c>
      <c r="E236" s="92">
        <v>367000</v>
      </c>
      <c r="F236" s="92">
        <v>2.14</v>
      </c>
      <c r="G236" s="92">
        <v>17516700</v>
      </c>
    </row>
    <row r="237" spans="1:7" x14ac:dyDescent="0.2">
      <c r="A237" s="93" t="s">
        <v>286</v>
      </c>
      <c r="B237" s="93"/>
      <c r="C237" s="93"/>
      <c r="D237" s="94">
        <v>60000</v>
      </c>
      <c r="E237" s="94">
        <v>0</v>
      </c>
      <c r="F237" s="94">
        <v>0</v>
      </c>
      <c r="G237" s="94">
        <v>60000</v>
      </c>
    </row>
    <row r="238" spans="1:7" x14ac:dyDescent="0.2">
      <c r="A238" s="97" t="s">
        <v>186</v>
      </c>
      <c r="B238" s="97"/>
      <c r="C238" s="97"/>
      <c r="D238" s="98">
        <v>60000</v>
      </c>
      <c r="E238" s="98">
        <v>0</v>
      </c>
      <c r="F238" s="98">
        <v>0</v>
      </c>
      <c r="G238" s="98">
        <v>60000</v>
      </c>
    </row>
    <row r="239" spans="1:7" x14ac:dyDescent="0.2">
      <c r="A239" s="95" t="s">
        <v>113</v>
      </c>
      <c r="B239" s="95"/>
      <c r="C239" s="95"/>
      <c r="D239" s="96">
        <v>60000</v>
      </c>
      <c r="E239" s="96">
        <v>0</v>
      </c>
      <c r="F239" s="96">
        <v>0</v>
      </c>
      <c r="G239" s="96">
        <v>60000</v>
      </c>
    </row>
    <row r="240" spans="1:7" x14ac:dyDescent="0.2">
      <c r="A240" s="84" t="s">
        <v>287</v>
      </c>
      <c r="B240" s="84" t="s">
        <v>288</v>
      </c>
      <c r="C240" s="84" t="s">
        <v>289</v>
      </c>
      <c r="D240" s="85">
        <v>50000</v>
      </c>
      <c r="E240" s="85">
        <v>0</v>
      </c>
      <c r="F240" s="85">
        <v>0</v>
      </c>
      <c r="G240" s="85">
        <v>50000</v>
      </c>
    </row>
    <row r="241" spans="1:7" x14ac:dyDescent="0.2">
      <c r="A241" s="84" t="s">
        <v>290</v>
      </c>
      <c r="B241" s="84" t="s">
        <v>255</v>
      </c>
      <c r="C241" s="84" t="s">
        <v>69</v>
      </c>
      <c r="D241" s="85">
        <v>10000</v>
      </c>
      <c r="E241" s="85">
        <v>0</v>
      </c>
      <c r="F241" s="85">
        <v>0</v>
      </c>
      <c r="G241" s="85">
        <v>10000</v>
      </c>
    </row>
    <row r="242" spans="1:7" x14ac:dyDescent="0.2">
      <c r="A242" s="93" t="s">
        <v>291</v>
      </c>
      <c r="B242" s="93"/>
      <c r="C242" s="93"/>
      <c r="D242" s="94">
        <v>200000</v>
      </c>
      <c r="E242" s="94">
        <v>0</v>
      </c>
      <c r="F242" s="94">
        <v>0</v>
      </c>
      <c r="G242" s="94">
        <v>200000</v>
      </c>
    </row>
    <row r="243" spans="1:7" x14ac:dyDescent="0.2">
      <c r="A243" s="97" t="s">
        <v>174</v>
      </c>
      <c r="B243" s="97"/>
      <c r="C243" s="97"/>
      <c r="D243" s="98">
        <v>200000</v>
      </c>
      <c r="E243" s="98">
        <v>0</v>
      </c>
      <c r="F243" s="98">
        <v>0</v>
      </c>
      <c r="G243" s="98">
        <v>200000</v>
      </c>
    </row>
    <row r="244" spans="1:7" x14ac:dyDescent="0.2">
      <c r="A244" s="95" t="s">
        <v>113</v>
      </c>
      <c r="B244" s="95"/>
      <c r="C244" s="95"/>
      <c r="D244" s="96">
        <v>50000</v>
      </c>
      <c r="E244" s="96">
        <v>0</v>
      </c>
      <c r="F244" s="96">
        <v>0</v>
      </c>
      <c r="G244" s="96">
        <v>50000</v>
      </c>
    </row>
    <row r="245" spans="1:7" x14ac:dyDescent="0.2">
      <c r="A245" s="84" t="s">
        <v>292</v>
      </c>
      <c r="B245" s="84" t="s">
        <v>255</v>
      </c>
      <c r="C245" s="84" t="s">
        <v>69</v>
      </c>
      <c r="D245" s="85">
        <v>50000</v>
      </c>
      <c r="E245" s="85">
        <v>0</v>
      </c>
      <c r="F245" s="85">
        <v>0</v>
      </c>
      <c r="G245" s="85">
        <v>50000</v>
      </c>
    </row>
    <row r="246" spans="1:7" x14ac:dyDescent="0.2">
      <c r="A246" s="95" t="s">
        <v>167</v>
      </c>
      <c r="B246" s="95"/>
      <c r="C246" s="95"/>
      <c r="D246" s="96">
        <v>100000</v>
      </c>
      <c r="E246" s="96">
        <v>0</v>
      </c>
      <c r="F246" s="96">
        <v>0</v>
      </c>
      <c r="G246" s="96">
        <v>100000</v>
      </c>
    </row>
    <row r="247" spans="1:7" x14ac:dyDescent="0.2">
      <c r="A247" s="84" t="s">
        <v>293</v>
      </c>
      <c r="B247" s="84" t="s">
        <v>255</v>
      </c>
      <c r="C247" s="84" t="s">
        <v>69</v>
      </c>
      <c r="D247" s="85">
        <v>100000</v>
      </c>
      <c r="E247" s="85">
        <v>0</v>
      </c>
      <c r="F247" s="85">
        <v>0</v>
      </c>
      <c r="G247" s="85">
        <v>100000</v>
      </c>
    </row>
    <row r="248" spans="1:7" x14ac:dyDescent="0.2">
      <c r="A248" s="95" t="s">
        <v>226</v>
      </c>
      <c r="B248" s="95"/>
      <c r="C248" s="95"/>
      <c r="D248" s="96">
        <v>50000</v>
      </c>
      <c r="E248" s="96">
        <v>0</v>
      </c>
      <c r="F248" s="96">
        <v>0</v>
      </c>
      <c r="G248" s="96">
        <v>50000</v>
      </c>
    </row>
    <row r="249" spans="1:7" x14ac:dyDescent="0.2">
      <c r="A249" s="84" t="s">
        <v>294</v>
      </c>
      <c r="B249" s="84" t="s">
        <v>255</v>
      </c>
      <c r="C249" s="84" t="s">
        <v>69</v>
      </c>
      <c r="D249" s="85">
        <v>50000</v>
      </c>
      <c r="E249" s="85">
        <v>0</v>
      </c>
      <c r="F249" s="85">
        <v>0</v>
      </c>
      <c r="G249" s="85">
        <v>50000</v>
      </c>
    </row>
    <row r="250" spans="1:7" x14ac:dyDescent="0.2">
      <c r="A250" s="93" t="s">
        <v>295</v>
      </c>
      <c r="B250" s="93"/>
      <c r="C250" s="93"/>
      <c r="D250" s="94">
        <v>50000</v>
      </c>
      <c r="E250" s="94">
        <v>0</v>
      </c>
      <c r="F250" s="94">
        <v>0</v>
      </c>
      <c r="G250" s="94">
        <v>50000</v>
      </c>
    </row>
    <row r="251" spans="1:7" x14ac:dyDescent="0.2">
      <c r="A251" s="97" t="s">
        <v>296</v>
      </c>
      <c r="B251" s="97"/>
      <c r="C251" s="97"/>
      <c r="D251" s="98">
        <v>50000</v>
      </c>
      <c r="E251" s="98">
        <v>0</v>
      </c>
      <c r="F251" s="98">
        <v>0</v>
      </c>
      <c r="G251" s="98">
        <v>50000</v>
      </c>
    </row>
    <row r="252" spans="1:7" x14ac:dyDescent="0.2">
      <c r="A252" s="95" t="s">
        <v>113</v>
      </c>
      <c r="B252" s="95"/>
      <c r="C252" s="95"/>
      <c r="D252" s="96">
        <v>20000</v>
      </c>
      <c r="E252" s="96">
        <v>0</v>
      </c>
      <c r="F252" s="96">
        <v>0</v>
      </c>
      <c r="G252" s="96">
        <v>20000</v>
      </c>
    </row>
    <row r="253" spans="1:7" x14ac:dyDescent="0.2">
      <c r="A253" s="84" t="s">
        <v>297</v>
      </c>
      <c r="B253" s="84" t="s">
        <v>255</v>
      </c>
      <c r="C253" s="84" t="s">
        <v>69</v>
      </c>
      <c r="D253" s="85">
        <v>20000</v>
      </c>
      <c r="E253" s="85">
        <v>0</v>
      </c>
      <c r="F253" s="85">
        <v>0</v>
      </c>
      <c r="G253" s="85">
        <v>20000</v>
      </c>
    </row>
    <row r="254" spans="1:7" x14ac:dyDescent="0.2">
      <c r="A254" s="95" t="s">
        <v>167</v>
      </c>
      <c r="B254" s="95"/>
      <c r="C254" s="95"/>
      <c r="D254" s="96">
        <v>30000</v>
      </c>
      <c r="E254" s="96">
        <v>0</v>
      </c>
      <c r="F254" s="96">
        <v>0</v>
      </c>
      <c r="G254" s="96">
        <v>30000</v>
      </c>
    </row>
    <row r="255" spans="1:7" x14ac:dyDescent="0.2">
      <c r="A255" s="84" t="s">
        <v>298</v>
      </c>
      <c r="B255" s="84" t="s">
        <v>255</v>
      </c>
      <c r="C255" s="84" t="s">
        <v>69</v>
      </c>
      <c r="D255" s="85">
        <v>30000</v>
      </c>
      <c r="E255" s="85">
        <v>0</v>
      </c>
      <c r="F255" s="85">
        <v>0</v>
      </c>
      <c r="G255" s="85">
        <v>30000</v>
      </c>
    </row>
    <row r="256" spans="1:7" x14ac:dyDescent="0.2">
      <c r="A256" s="93" t="s">
        <v>299</v>
      </c>
      <c r="B256" s="93"/>
      <c r="C256" s="93"/>
      <c r="D256" s="94">
        <v>1000000</v>
      </c>
      <c r="E256" s="94">
        <v>0</v>
      </c>
      <c r="F256" s="94">
        <v>0</v>
      </c>
      <c r="G256" s="94">
        <v>1000000</v>
      </c>
    </row>
    <row r="257" spans="1:7" x14ac:dyDescent="0.2">
      <c r="A257" s="97" t="s">
        <v>186</v>
      </c>
      <c r="B257" s="97"/>
      <c r="C257" s="97"/>
      <c r="D257" s="98">
        <v>1000000</v>
      </c>
      <c r="E257" s="98">
        <v>0</v>
      </c>
      <c r="F257" s="98">
        <v>0</v>
      </c>
      <c r="G257" s="98">
        <v>1000000</v>
      </c>
    </row>
    <row r="258" spans="1:7" x14ac:dyDescent="0.2">
      <c r="A258" s="95" t="s">
        <v>113</v>
      </c>
      <c r="B258" s="95"/>
      <c r="C258" s="95"/>
      <c r="D258" s="96">
        <v>200000</v>
      </c>
      <c r="E258" s="96">
        <v>0</v>
      </c>
      <c r="F258" s="96">
        <v>0</v>
      </c>
      <c r="G258" s="96">
        <v>200000</v>
      </c>
    </row>
    <row r="259" spans="1:7" x14ac:dyDescent="0.2">
      <c r="A259" s="84" t="s">
        <v>300</v>
      </c>
      <c r="B259" s="84" t="s">
        <v>279</v>
      </c>
      <c r="C259" s="84" t="s">
        <v>94</v>
      </c>
      <c r="D259" s="85">
        <v>200000</v>
      </c>
      <c r="E259" s="85">
        <v>0</v>
      </c>
      <c r="F259" s="85">
        <v>0</v>
      </c>
      <c r="G259" s="85">
        <v>200000</v>
      </c>
    </row>
    <row r="260" spans="1:7" x14ac:dyDescent="0.2">
      <c r="A260" s="95" t="s">
        <v>167</v>
      </c>
      <c r="B260" s="95"/>
      <c r="C260" s="95"/>
      <c r="D260" s="96">
        <v>800000</v>
      </c>
      <c r="E260" s="96">
        <v>0</v>
      </c>
      <c r="F260" s="96">
        <v>0</v>
      </c>
      <c r="G260" s="96">
        <v>800000</v>
      </c>
    </row>
    <row r="261" spans="1:7" x14ac:dyDescent="0.2">
      <c r="A261" s="84" t="s">
        <v>301</v>
      </c>
      <c r="B261" s="84" t="s">
        <v>279</v>
      </c>
      <c r="C261" s="84" t="s">
        <v>94</v>
      </c>
      <c r="D261" s="85">
        <v>800000</v>
      </c>
      <c r="E261" s="85">
        <v>0</v>
      </c>
      <c r="F261" s="85">
        <v>0</v>
      </c>
      <c r="G261" s="85">
        <v>800000</v>
      </c>
    </row>
    <row r="262" spans="1:7" x14ac:dyDescent="0.2">
      <c r="A262" s="93" t="s">
        <v>302</v>
      </c>
      <c r="B262" s="93"/>
      <c r="C262" s="93"/>
      <c r="D262" s="94">
        <v>7000</v>
      </c>
      <c r="E262" s="94">
        <v>0</v>
      </c>
      <c r="F262" s="94">
        <v>0</v>
      </c>
      <c r="G262" s="94">
        <v>7000</v>
      </c>
    </row>
    <row r="263" spans="1:7" x14ac:dyDescent="0.2">
      <c r="A263" s="97" t="s">
        <v>186</v>
      </c>
      <c r="B263" s="97"/>
      <c r="C263" s="97"/>
      <c r="D263" s="98">
        <v>7000</v>
      </c>
      <c r="E263" s="98">
        <v>0</v>
      </c>
      <c r="F263" s="98">
        <v>0</v>
      </c>
      <c r="G263" s="98">
        <v>7000</v>
      </c>
    </row>
    <row r="264" spans="1:7" x14ac:dyDescent="0.2">
      <c r="A264" s="95" t="s">
        <v>113</v>
      </c>
      <c r="B264" s="95"/>
      <c r="C264" s="95"/>
      <c r="D264" s="96">
        <v>7000</v>
      </c>
      <c r="E264" s="96">
        <v>0</v>
      </c>
      <c r="F264" s="96">
        <v>0</v>
      </c>
      <c r="G264" s="96">
        <v>7000</v>
      </c>
    </row>
    <row r="265" spans="1:7" x14ac:dyDescent="0.2">
      <c r="A265" s="84" t="s">
        <v>303</v>
      </c>
      <c r="B265" s="84" t="s">
        <v>255</v>
      </c>
      <c r="C265" s="84" t="s">
        <v>69</v>
      </c>
      <c r="D265" s="85">
        <v>7000</v>
      </c>
      <c r="E265" s="85">
        <v>0</v>
      </c>
      <c r="F265" s="85">
        <v>0</v>
      </c>
      <c r="G265" s="85">
        <v>7000</v>
      </c>
    </row>
    <row r="266" spans="1:7" x14ac:dyDescent="0.2">
      <c r="A266" s="93" t="s">
        <v>304</v>
      </c>
      <c r="B266" s="93"/>
      <c r="C266" s="93"/>
      <c r="D266" s="94">
        <v>400000</v>
      </c>
      <c r="E266" s="94">
        <v>0</v>
      </c>
      <c r="F266" s="94">
        <v>0</v>
      </c>
      <c r="G266" s="94">
        <v>400000</v>
      </c>
    </row>
    <row r="267" spans="1:7" x14ac:dyDescent="0.2">
      <c r="A267" s="97" t="s">
        <v>179</v>
      </c>
      <c r="B267" s="97"/>
      <c r="C267" s="97"/>
      <c r="D267" s="98">
        <v>400000</v>
      </c>
      <c r="E267" s="98">
        <v>0</v>
      </c>
      <c r="F267" s="98">
        <v>0</v>
      </c>
      <c r="G267" s="98">
        <v>400000</v>
      </c>
    </row>
    <row r="268" spans="1:7" x14ac:dyDescent="0.2">
      <c r="A268" s="95" t="s">
        <v>113</v>
      </c>
      <c r="B268" s="95"/>
      <c r="C268" s="95"/>
      <c r="D268" s="96">
        <v>190000</v>
      </c>
      <c r="E268" s="96">
        <v>0</v>
      </c>
      <c r="F268" s="96">
        <v>0</v>
      </c>
      <c r="G268" s="96">
        <v>190000</v>
      </c>
    </row>
    <row r="269" spans="1:7" x14ac:dyDescent="0.2">
      <c r="A269" s="84" t="s">
        <v>305</v>
      </c>
      <c r="B269" s="84" t="s">
        <v>255</v>
      </c>
      <c r="C269" s="84" t="s">
        <v>69</v>
      </c>
      <c r="D269" s="85">
        <v>190000</v>
      </c>
      <c r="E269" s="85">
        <v>0</v>
      </c>
      <c r="F269" s="85">
        <v>0</v>
      </c>
      <c r="G269" s="85">
        <v>190000</v>
      </c>
    </row>
    <row r="270" spans="1:7" x14ac:dyDescent="0.2">
      <c r="A270" s="95" t="s">
        <v>167</v>
      </c>
      <c r="B270" s="95"/>
      <c r="C270" s="95"/>
      <c r="D270" s="96">
        <v>200000</v>
      </c>
      <c r="E270" s="96">
        <v>0</v>
      </c>
      <c r="F270" s="96">
        <v>0</v>
      </c>
      <c r="G270" s="96">
        <v>200000</v>
      </c>
    </row>
    <row r="271" spans="1:7" x14ac:dyDescent="0.2">
      <c r="A271" s="84" t="s">
        <v>306</v>
      </c>
      <c r="B271" s="84" t="s">
        <v>255</v>
      </c>
      <c r="C271" s="84" t="s">
        <v>69</v>
      </c>
      <c r="D271" s="85">
        <v>200000</v>
      </c>
      <c r="E271" s="85">
        <v>0</v>
      </c>
      <c r="F271" s="85">
        <v>0</v>
      </c>
      <c r="G271" s="85">
        <v>200000</v>
      </c>
    </row>
    <row r="272" spans="1:7" x14ac:dyDescent="0.2">
      <c r="A272" s="95" t="s">
        <v>307</v>
      </c>
      <c r="B272" s="95"/>
      <c r="C272" s="95"/>
      <c r="D272" s="96">
        <v>10000</v>
      </c>
      <c r="E272" s="96">
        <v>0</v>
      </c>
      <c r="F272" s="96">
        <v>0</v>
      </c>
      <c r="G272" s="96">
        <v>10000</v>
      </c>
    </row>
    <row r="273" spans="1:7" x14ac:dyDescent="0.2">
      <c r="A273" s="84" t="s">
        <v>308</v>
      </c>
      <c r="B273" s="84" t="s">
        <v>255</v>
      </c>
      <c r="C273" s="84" t="s">
        <v>69</v>
      </c>
      <c r="D273" s="85">
        <v>10000</v>
      </c>
      <c r="E273" s="85">
        <v>0</v>
      </c>
      <c r="F273" s="85">
        <v>0</v>
      </c>
      <c r="G273" s="85">
        <v>10000</v>
      </c>
    </row>
    <row r="274" spans="1:7" x14ac:dyDescent="0.2">
      <c r="A274" s="93" t="s">
        <v>309</v>
      </c>
      <c r="B274" s="93"/>
      <c r="C274" s="93"/>
      <c r="D274" s="94">
        <v>100000</v>
      </c>
      <c r="E274" s="94">
        <v>0</v>
      </c>
      <c r="F274" s="94">
        <v>0</v>
      </c>
      <c r="G274" s="94">
        <v>100000</v>
      </c>
    </row>
    <row r="275" spans="1:7" x14ac:dyDescent="0.2">
      <c r="A275" s="97" t="s">
        <v>197</v>
      </c>
      <c r="B275" s="97"/>
      <c r="C275" s="97"/>
      <c r="D275" s="98">
        <v>100000</v>
      </c>
      <c r="E275" s="98">
        <v>0</v>
      </c>
      <c r="F275" s="98">
        <v>0</v>
      </c>
      <c r="G275" s="98">
        <v>100000</v>
      </c>
    </row>
    <row r="276" spans="1:7" x14ac:dyDescent="0.2">
      <c r="A276" s="95" t="s">
        <v>113</v>
      </c>
      <c r="B276" s="95"/>
      <c r="C276" s="95"/>
      <c r="D276" s="96">
        <v>100000</v>
      </c>
      <c r="E276" s="96">
        <v>0</v>
      </c>
      <c r="F276" s="96">
        <v>0</v>
      </c>
      <c r="G276" s="96">
        <v>100000</v>
      </c>
    </row>
    <row r="277" spans="1:7" x14ac:dyDescent="0.2">
      <c r="A277" s="84" t="s">
        <v>310</v>
      </c>
      <c r="B277" s="84" t="s">
        <v>255</v>
      </c>
      <c r="C277" s="84" t="s">
        <v>69</v>
      </c>
      <c r="D277" s="85">
        <v>100000</v>
      </c>
      <c r="E277" s="85">
        <v>0</v>
      </c>
      <c r="F277" s="85">
        <v>0</v>
      </c>
      <c r="G277" s="85">
        <v>100000</v>
      </c>
    </row>
    <row r="278" spans="1:7" x14ac:dyDescent="0.2">
      <c r="A278" s="93" t="s">
        <v>311</v>
      </c>
      <c r="B278" s="93"/>
      <c r="C278" s="93"/>
      <c r="D278" s="94">
        <v>20000</v>
      </c>
      <c r="E278" s="94">
        <v>0</v>
      </c>
      <c r="F278" s="94">
        <v>0</v>
      </c>
      <c r="G278" s="94">
        <v>20000</v>
      </c>
    </row>
    <row r="279" spans="1:7" x14ac:dyDescent="0.2">
      <c r="A279" s="97" t="s">
        <v>186</v>
      </c>
      <c r="B279" s="97"/>
      <c r="C279" s="97"/>
      <c r="D279" s="98">
        <v>20000</v>
      </c>
      <c r="E279" s="98">
        <v>0</v>
      </c>
      <c r="F279" s="98">
        <v>0</v>
      </c>
      <c r="G279" s="98">
        <v>20000</v>
      </c>
    </row>
    <row r="280" spans="1:7" x14ac:dyDescent="0.2">
      <c r="A280" s="95" t="s">
        <v>113</v>
      </c>
      <c r="B280" s="95"/>
      <c r="C280" s="95"/>
      <c r="D280" s="96">
        <v>20000</v>
      </c>
      <c r="E280" s="96">
        <v>0</v>
      </c>
      <c r="F280" s="96">
        <v>0</v>
      </c>
      <c r="G280" s="96">
        <v>20000</v>
      </c>
    </row>
    <row r="281" spans="1:7" x14ac:dyDescent="0.2">
      <c r="A281" s="84" t="s">
        <v>312</v>
      </c>
      <c r="B281" s="84" t="s">
        <v>161</v>
      </c>
      <c r="C281" s="84" t="s">
        <v>70</v>
      </c>
      <c r="D281" s="85">
        <v>20000</v>
      </c>
      <c r="E281" s="85">
        <v>0</v>
      </c>
      <c r="F281" s="85">
        <v>0</v>
      </c>
      <c r="G281" s="85">
        <v>20000</v>
      </c>
    </row>
    <row r="282" spans="1:7" x14ac:dyDescent="0.2">
      <c r="A282" s="93" t="s">
        <v>313</v>
      </c>
      <c r="B282" s="93"/>
      <c r="C282" s="93"/>
      <c r="D282" s="94">
        <v>610000</v>
      </c>
      <c r="E282" s="94">
        <v>0</v>
      </c>
      <c r="F282" s="94">
        <v>0</v>
      </c>
      <c r="G282" s="94">
        <v>610000</v>
      </c>
    </row>
    <row r="283" spans="1:7" x14ac:dyDescent="0.2">
      <c r="A283" s="97" t="s">
        <v>314</v>
      </c>
      <c r="B283" s="97"/>
      <c r="C283" s="97"/>
      <c r="D283" s="98">
        <v>610000</v>
      </c>
      <c r="E283" s="98">
        <v>0</v>
      </c>
      <c r="F283" s="98">
        <v>0</v>
      </c>
      <c r="G283" s="98">
        <v>610000</v>
      </c>
    </row>
    <row r="284" spans="1:7" x14ac:dyDescent="0.2">
      <c r="A284" s="95" t="s">
        <v>113</v>
      </c>
      <c r="B284" s="95"/>
      <c r="C284" s="95"/>
      <c r="D284" s="96">
        <v>60000</v>
      </c>
      <c r="E284" s="96">
        <v>0</v>
      </c>
      <c r="F284" s="96">
        <v>0</v>
      </c>
      <c r="G284" s="96">
        <v>60000</v>
      </c>
    </row>
    <row r="285" spans="1:7" x14ac:dyDescent="0.2">
      <c r="A285" s="84" t="s">
        <v>315</v>
      </c>
      <c r="B285" s="84" t="s">
        <v>118</v>
      </c>
      <c r="C285" s="84" t="s">
        <v>65</v>
      </c>
      <c r="D285" s="85">
        <v>60000</v>
      </c>
      <c r="E285" s="85">
        <v>0</v>
      </c>
      <c r="F285" s="85">
        <v>0</v>
      </c>
      <c r="G285" s="85">
        <v>60000</v>
      </c>
    </row>
    <row r="286" spans="1:7" x14ac:dyDescent="0.2">
      <c r="A286" s="95" t="s">
        <v>167</v>
      </c>
      <c r="B286" s="95"/>
      <c r="C286" s="95"/>
      <c r="D286" s="96">
        <v>500000</v>
      </c>
      <c r="E286" s="96">
        <v>0</v>
      </c>
      <c r="F286" s="96">
        <v>0</v>
      </c>
      <c r="G286" s="96">
        <v>500000</v>
      </c>
    </row>
    <row r="287" spans="1:7" x14ac:dyDescent="0.2">
      <c r="A287" s="84" t="s">
        <v>316</v>
      </c>
      <c r="B287" s="84" t="s">
        <v>118</v>
      </c>
      <c r="C287" s="84" t="s">
        <v>65</v>
      </c>
      <c r="D287" s="85">
        <v>500000</v>
      </c>
      <c r="E287" s="85">
        <v>0</v>
      </c>
      <c r="F287" s="85">
        <v>0</v>
      </c>
      <c r="G287" s="85">
        <v>500000</v>
      </c>
    </row>
    <row r="288" spans="1:7" x14ac:dyDescent="0.2">
      <c r="A288" s="95" t="s">
        <v>226</v>
      </c>
      <c r="B288" s="95"/>
      <c r="C288" s="95"/>
      <c r="D288" s="96">
        <v>50000</v>
      </c>
      <c r="E288" s="96">
        <v>0</v>
      </c>
      <c r="F288" s="96">
        <v>0</v>
      </c>
      <c r="G288" s="96">
        <v>50000</v>
      </c>
    </row>
    <row r="289" spans="1:7" x14ac:dyDescent="0.2">
      <c r="A289" s="84" t="s">
        <v>317</v>
      </c>
      <c r="B289" s="84" t="s">
        <v>118</v>
      </c>
      <c r="C289" s="84" t="s">
        <v>65</v>
      </c>
      <c r="D289" s="85">
        <v>50000</v>
      </c>
      <c r="E289" s="85">
        <v>0</v>
      </c>
      <c r="F289" s="85">
        <v>0</v>
      </c>
      <c r="G289" s="85">
        <v>50000</v>
      </c>
    </row>
    <row r="290" spans="1:7" x14ac:dyDescent="0.2">
      <c r="A290" s="93" t="s">
        <v>318</v>
      </c>
      <c r="B290" s="93"/>
      <c r="C290" s="93"/>
      <c r="D290" s="94">
        <v>90000</v>
      </c>
      <c r="E290" s="94">
        <v>0</v>
      </c>
      <c r="F290" s="94">
        <v>0</v>
      </c>
      <c r="G290" s="94">
        <v>90000</v>
      </c>
    </row>
    <row r="291" spans="1:7" x14ac:dyDescent="0.2">
      <c r="A291" s="97" t="s">
        <v>186</v>
      </c>
      <c r="B291" s="97"/>
      <c r="C291" s="97"/>
      <c r="D291" s="98">
        <v>90000</v>
      </c>
      <c r="E291" s="98">
        <v>0</v>
      </c>
      <c r="F291" s="98">
        <v>0</v>
      </c>
      <c r="G291" s="98">
        <v>90000</v>
      </c>
    </row>
    <row r="292" spans="1:7" x14ac:dyDescent="0.2">
      <c r="A292" s="95" t="s">
        <v>113</v>
      </c>
      <c r="B292" s="95"/>
      <c r="C292" s="95"/>
      <c r="D292" s="96">
        <v>10000</v>
      </c>
      <c r="E292" s="96">
        <v>0</v>
      </c>
      <c r="F292" s="96">
        <v>0</v>
      </c>
      <c r="G292" s="96">
        <v>10000</v>
      </c>
    </row>
    <row r="293" spans="1:7" x14ac:dyDescent="0.2">
      <c r="A293" s="84" t="s">
        <v>319</v>
      </c>
      <c r="B293" s="84" t="s">
        <v>279</v>
      </c>
      <c r="C293" s="84" t="s">
        <v>94</v>
      </c>
      <c r="D293" s="85">
        <v>10000</v>
      </c>
      <c r="E293" s="85">
        <v>0</v>
      </c>
      <c r="F293" s="85">
        <v>0</v>
      </c>
      <c r="G293" s="85">
        <v>10000</v>
      </c>
    </row>
    <row r="294" spans="1:7" x14ac:dyDescent="0.2">
      <c r="A294" s="95" t="s">
        <v>167</v>
      </c>
      <c r="B294" s="95"/>
      <c r="C294" s="95"/>
      <c r="D294" s="96">
        <v>80000</v>
      </c>
      <c r="E294" s="96">
        <v>0</v>
      </c>
      <c r="F294" s="96">
        <v>0</v>
      </c>
      <c r="G294" s="96">
        <v>80000</v>
      </c>
    </row>
    <row r="295" spans="1:7" x14ac:dyDescent="0.2">
      <c r="A295" s="84" t="s">
        <v>320</v>
      </c>
      <c r="B295" s="84" t="s">
        <v>279</v>
      </c>
      <c r="C295" s="84" t="s">
        <v>94</v>
      </c>
      <c r="D295" s="85">
        <v>80000</v>
      </c>
      <c r="E295" s="85">
        <v>0</v>
      </c>
      <c r="F295" s="85">
        <v>0</v>
      </c>
      <c r="G295" s="85">
        <v>80000</v>
      </c>
    </row>
    <row r="296" spans="1:7" x14ac:dyDescent="0.2">
      <c r="A296" s="93" t="s">
        <v>321</v>
      </c>
      <c r="B296" s="93"/>
      <c r="C296" s="93"/>
      <c r="D296" s="94">
        <v>100000</v>
      </c>
      <c r="E296" s="94">
        <v>0</v>
      </c>
      <c r="F296" s="94">
        <v>0</v>
      </c>
      <c r="G296" s="94">
        <v>100000</v>
      </c>
    </row>
    <row r="297" spans="1:7" x14ac:dyDescent="0.2">
      <c r="A297" s="97" t="s">
        <v>186</v>
      </c>
      <c r="B297" s="97"/>
      <c r="C297" s="97"/>
      <c r="D297" s="98">
        <v>100000</v>
      </c>
      <c r="E297" s="98">
        <v>0</v>
      </c>
      <c r="F297" s="98">
        <v>0</v>
      </c>
      <c r="G297" s="98">
        <v>100000</v>
      </c>
    </row>
    <row r="298" spans="1:7" x14ac:dyDescent="0.2">
      <c r="A298" s="95" t="s">
        <v>113</v>
      </c>
      <c r="B298" s="95"/>
      <c r="C298" s="95"/>
      <c r="D298" s="96">
        <v>100000</v>
      </c>
      <c r="E298" s="96">
        <v>0</v>
      </c>
      <c r="F298" s="96">
        <v>0</v>
      </c>
      <c r="G298" s="96">
        <v>100000</v>
      </c>
    </row>
    <row r="299" spans="1:7" x14ac:dyDescent="0.2">
      <c r="A299" s="84" t="s">
        <v>322</v>
      </c>
      <c r="B299" s="84" t="s">
        <v>288</v>
      </c>
      <c r="C299" s="84" t="s">
        <v>289</v>
      </c>
      <c r="D299" s="85">
        <v>100000</v>
      </c>
      <c r="E299" s="85">
        <v>0</v>
      </c>
      <c r="F299" s="85">
        <v>0</v>
      </c>
      <c r="G299" s="85">
        <v>100000</v>
      </c>
    </row>
    <row r="300" spans="1:7" x14ac:dyDescent="0.2">
      <c r="A300" s="93" t="s">
        <v>323</v>
      </c>
      <c r="B300" s="93"/>
      <c r="C300" s="93"/>
      <c r="D300" s="94">
        <v>220000</v>
      </c>
      <c r="E300" s="94">
        <v>0</v>
      </c>
      <c r="F300" s="94">
        <v>0</v>
      </c>
      <c r="G300" s="94">
        <v>220000</v>
      </c>
    </row>
    <row r="301" spans="1:7" x14ac:dyDescent="0.2">
      <c r="A301" s="97" t="s">
        <v>186</v>
      </c>
      <c r="B301" s="97"/>
      <c r="C301" s="97"/>
      <c r="D301" s="98">
        <v>220000</v>
      </c>
      <c r="E301" s="98">
        <v>0</v>
      </c>
      <c r="F301" s="98">
        <v>0</v>
      </c>
      <c r="G301" s="98">
        <v>220000</v>
      </c>
    </row>
    <row r="302" spans="1:7" x14ac:dyDescent="0.2">
      <c r="A302" s="95" t="s">
        <v>113</v>
      </c>
      <c r="B302" s="95"/>
      <c r="C302" s="95"/>
      <c r="D302" s="96">
        <v>30000</v>
      </c>
      <c r="E302" s="96">
        <v>0</v>
      </c>
      <c r="F302" s="96">
        <v>0</v>
      </c>
      <c r="G302" s="96">
        <v>30000</v>
      </c>
    </row>
    <row r="303" spans="1:7" x14ac:dyDescent="0.2">
      <c r="A303" s="84" t="s">
        <v>324</v>
      </c>
      <c r="B303" s="84" t="s">
        <v>161</v>
      </c>
      <c r="C303" s="84" t="s">
        <v>70</v>
      </c>
      <c r="D303" s="85">
        <v>30000</v>
      </c>
      <c r="E303" s="85">
        <v>0</v>
      </c>
      <c r="F303" s="85">
        <v>0</v>
      </c>
      <c r="G303" s="85">
        <v>30000</v>
      </c>
    </row>
    <row r="304" spans="1:7" x14ac:dyDescent="0.2">
      <c r="A304" s="95" t="s">
        <v>167</v>
      </c>
      <c r="B304" s="95"/>
      <c r="C304" s="95"/>
      <c r="D304" s="96">
        <v>190000</v>
      </c>
      <c r="E304" s="96">
        <v>0</v>
      </c>
      <c r="F304" s="96">
        <v>0</v>
      </c>
      <c r="G304" s="96">
        <v>190000</v>
      </c>
    </row>
    <row r="305" spans="1:7" x14ac:dyDescent="0.2">
      <c r="A305" s="84" t="s">
        <v>325</v>
      </c>
      <c r="B305" s="84" t="s">
        <v>161</v>
      </c>
      <c r="C305" s="84" t="s">
        <v>70</v>
      </c>
      <c r="D305" s="85">
        <v>190000</v>
      </c>
      <c r="E305" s="85">
        <v>0</v>
      </c>
      <c r="F305" s="85">
        <v>0</v>
      </c>
      <c r="G305" s="85">
        <v>190000</v>
      </c>
    </row>
    <row r="306" spans="1:7" x14ac:dyDescent="0.2">
      <c r="A306" s="93" t="s">
        <v>326</v>
      </c>
      <c r="B306" s="93"/>
      <c r="C306" s="93"/>
      <c r="D306" s="94">
        <v>110000</v>
      </c>
      <c r="E306" s="94">
        <v>0</v>
      </c>
      <c r="F306" s="94">
        <v>0</v>
      </c>
      <c r="G306" s="94">
        <v>110000</v>
      </c>
    </row>
    <row r="307" spans="1:7" x14ac:dyDescent="0.2">
      <c r="A307" s="97" t="s">
        <v>186</v>
      </c>
      <c r="B307" s="97"/>
      <c r="C307" s="97"/>
      <c r="D307" s="98">
        <v>110000</v>
      </c>
      <c r="E307" s="98">
        <v>0</v>
      </c>
      <c r="F307" s="98">
        <v>0</v>
      </c>
      <c r="G307" s="98">
        <v>110000</v>
      </c>
    </row>
    <row r="308" spans="1:7" x14ac:dyDescent="0.2">
      <c r="A308" s="95" t="s">
        <v>113</v>
      </c>
      <c r="B308" s="95"/>
      <c r="C308" s="95"/>
      <c r="D308" s="96">
        <v>50000</v>
      </c>
      <c r="E308" s="96">
        <v>0</v>
      </c>
      <c r="F308" s="96">
        <v>0</v>
      </c>
      <c r="G308" s="96">
        <v>50000</v>
      </c>
    </row>
    <row r="309" spans="1:7" x14ac:dyDescent="0.2">
      <c r="A309" s="84" t="s">
        <v>327</v>
      </c>
      <c r="B309" s="84" t="s">
        <v>255</v>
      </c>
      <c r="C309" s="84" t="s">
        <v>69</v>
      </c>
      <c r="D309" s="85">
        <v>50000</v>
      </c>
      <c r="E309" s="85">
        <v>0</v>
      </c>
      <c r="F309" s="85">
        <v>0</v>
      </c>
      <c r="G309" s="85">
        <v>50000</v>
      </c>
    </row>
    <row r="310" spans="1:7" x14ac:dyDescent="0.2">
      <c r="A310" s="95" t="s">
        <v>167</v>
      </c>
      <c r="B310" s="95"/>
      <c r="C310" s="95"/>
      <c r="D310" s="96">
        <v>60000</v>
      </c>
      <c r="E310" s="96">
        <v>0</v>
      </c>
      <c r="F310" s="96">
        <v>0</v>
      </c>
      <c r="G310" s="96">
        <v>60000</v>
      </c>
    </row>
    <row r="311" spans="1:7" x14ac:dyDescent="0.2">
      <c r="A311" s="84" t="s">
        <v>328</v>
      </c>
      <c r="B311" s="84" t="s">
        <v>255</v>
      </c>
      <c r="C311" s="84" t="s">
        <v>69</v>
      </c>
      <c r="D311" s="85">
        <v>60000</v>
      </c>
      <c r="E311" s="85">
        <v>0</v>
      </c>
      <c r="F311" s="85">
        <v>0</v>
      </c>
      <c r="G311" s="85">
        <v>60000</v>
      </c>
    </row>
    <row r="312" spans="1:7" x14ac:dyDescent="0.2">
      <c r="A312" s="93" t="s">
        <v>329</v>
      </c>
      <c r="B312" s="93"/>
      <c r="C312" s="93"/>
      <c r="D312" s="94">
        <v>113700</v>
      </c>
      <c r="E312" s="94">
        <v>0</v>
      </c>
      <c r="F312" s="94">
        <v>0</v>
      </c>
      <c r="G312" s="94">
        <v>113700</v>
      </c>
    </row>
    <row r="313" spans="1:7" x14ac:dyDescent="0.2">
      <c r="A313" s="97" t="s">
        <v>186</v>
      </c>
      <c r="B313" s="97"/>
      <c r="C313" s="97"/>
      <c r="D313" s="98">
        <v>113700</v>
      </c>
      <c r="E313" s="98">
        <v>0</v>
      </c>
      <c r="F313" s="98">
        <v>0</v>
      </c>
      <c r="G313" s="98">
        <v>113700</v>
      </c>
    </row>
    <row r="314" spans="1:7" x14ac:dyDescent="0.2">
      <c r="A314" s="95" t="s">
        <v>167</v>
      </c>
      <c r="B314" s="95"/>
      <c r="C314" s="95"/>
      <c r="D314" s="96">
        <v>113700</v>
      </c>
      <c r="E314" s="96">
        <v>0</v>
      </c>
      <c r="F314" s="96">
        <v>0</v>
      </c>
      <c r="G314" s="96">
        <v>113700</v>
      </c>
    </row>
    <row r="315" spans="1:7" x14ac:dyDescent="0.2">
      <c r="A315" s="84" t="s">
        <v>330</v>
      </c>
      <c r="B315" s="84" t="s">
        <v>255</v>
      </c>
      <c r="C315" s="84" t="s">
        <v>69</v>
      </c>
      <c r="D315" s="85">
        <v>113700</v>
      </c>
      <c r="E315" s="85">
        <v>0</v>
      </c>
      <c r="F315" s="85">
        <v>0</v>
      </c>
      <c r="G315" s="85">
        <v>113700</v>
      </c>
    </row>
    <row r="316" spans="1:7" x14ac:dyDescent="0.2">
      <c r="A316" s="93" t="s">
        <v>331</v>
      </c>
      <c r="B316" s="93"/>
      <c r="C316" s="93"/>
      <c r="D316" s="94">
        <v>904000</v>
      </c>
      <c r="E316" s="94">
        <v>0</v>
      </c>
      <c r="F316" s="94">
        <v>0</v>
      </c>
      <c r="G316" s="94">
        <v>904000</v>
      </c>
    </row>
    <row r="317" spans="1:7" x14ac:dyDescent="0.2">
      <c r="A317" s="97" t="s">
        <v>186</v>
      </c>
      <c r="B317" s="97"/>
      <c r="C317" s="97"/>
      <c r="D317" s="98">
        <v>904000</v>
      </c>
      <c r="E317" s="98">
        <v>0</v>
      </c>
      <c r="F317" s="98">
        <v>0</v>
      </c>
      <c r="G317" s="98">
        <v>904000</v>
      </c>
    </row>
    <row r="318" spans="1:7" x14ac:dyDescent="0.2">
      <c r="A318" s="95" t="s">
        <v>113</v>
      </c>
      <c r="B318" s="95"/>
      <c r="C318" s="95"/>
      <c r="D318" s="96">
        <v>100000</v>
      </c>
      <c r="E318" s="96">
        <v>0</v>
      </c>
      <c r="F318" s="96">
        <v>0</v>
      </c>
      <c r="G318" s="96">
        <v>100000</v>
      </c>
    </row>
    <row r="319" spans="1:7" x14ac:dyDescent="0.2">
      <c r="A319" s="84" t="s">
        <v>332</v>
      </c>
      <c r="B319" s="84" t="s">
        <v>255</v>
      </c>
      <c r="C319" s="84" t="s">
        <v>69</v>
      </c>
      <c r="D319" s="85">
        <v>100000</v>
      </c>
      <c r="E319" s="85">
        <v>0</v>
      </c>
      <c r="F319" s="85">
        <v>0</v>
      </c>
      <c r="G319" s="85">
        <v>100000</v>
      </c>
    </row>
    <row r="320" spans="1:7" x14ac:dyDescent="0.2">
      <c r="A320" s="95" t="s">
        <v>167</v>
      </c>
      <c r="B320" s="95"/>
      <c r="C320" s="95"/>
      <c r="D320" s="96">
        <v>804000</v>
      </c>
      <c r="E320" s="96">
        <v>0</v>
      </c>
      <c r="F320" s="96">
        <v>0</v>
      </c>
      <c r="G320" s="96">
        <v>804000</v>
      </c>
    </row>
    <row r="321" spans="1:7" x14ac:dyDescent="0.2">
      <c r="A321" s="84" t="s">
        <v>333</v>
      </c>
      <c r="B321" s="84" t="s">
        <v>255</v>
      </c>
      <c r="C321" s="84" t="s">
        <v>69</v>
      </c>
      <c r="D321" s="85">
        <v>804000</v>
      </c>
      <c r="E321" s="85">
        <v>0</v>
      </c>
      <c r="F321" s="85">
        <v>0</v>
      </c>
      <c r="G321" s="85">
        <v>804000</v>
      </c>
    </row>
    <row r="322" spans="1:7" x14ac:dyDescent="0.2">
      <c r="A322" s="93" t="s">
        <v>334</v>
      </c>
      <c r="B322" s="93"/>
      <c r="C322" s="93"/>
      <c r="D322" s="94">
        <v>845000</v>
      </c>
      <c r="E322" s="94">
        <v>0</v>
      </c>
      <c r="F322" s="94">
        <v>0</v>
      </c>
      <c r="G322" s="94">
        <v>845000</v>
      </c>
    </row>
    <row r="323" spans="1:7" x14ac:dyDescent="0.2">
      <c r="A323" s="97" t="s">
        <v>179</v>
      </c>
      <c r="B323" s="97"/>
      <c r="C323" s="97"/>
      <c r="D323" s="98">
        <v>845000</v>
      </c>
      <c r="E323" s="98">
        <v>0</v>
      </c>
      <c r="F323" s="98">
        <v>0</v>
      </c>
      <c r="G323" s="98">
        <v>845000</v>
      </c>
    </row>
    <row r="324" spans="1:7" x14ac:dyDescent="0.2">
      <c r="A324" s="95" t="s">
        <v>113</v>
      </c>
      <c r="B324" s="95"/>
      <c r="C324" s="95"/>
      <c r="D324" s="96">
        <v>200000</v>
      </c>
      <c r="E324" s="96">
        <v>0</v>
      </c>
      <c r="F324" s="96">
        <v>0</v>
      </c>
      <c r="G324" s="96">
        <v>200000</v>
      </c>
    </row>
    <row r="325" spans="1:7" x14ac:dyDescent="0.2">
      <c r="A325" s="84" t="s">
        <v>335</v>
      </c>
      <c r="B325" s="84" t="s">
        <v>255</v>
      </c>
      <c r="C325" s="84" t="s">
        <v>69</v>
      </c>
      <c r="D325" s="85">
        <v>200000</v>
      </c>
      <c r="E325" s="85">
        <v>0</v>
      </c>
      <c r="F325" s="85">
        <v>0</v>
      </c>
      <c r="G325" s="85">
        <v>200000</v>
      </c>
    </row>
    <row r="326" spans="1:7" x14ac:dyDescent="0.2">
      <c r="A326" s="95" t="s">
        <v>182</v>
      </c>
      <c r="B326" s="95"/>
      <c r="C326" s="95"/>
      <c r="D326" s="96">
        <v>45000</v>
      </c>
      <c r="E326" s="96">
        <v>0</v>
      </c>
      <c r="F326" s="96">
        <v>0</v>
      </c>
      <c r="G326" s="96">
        <v>45000</v>
      </c>
    </row>
    <row r="327" spans="1:7" x14ac:dyDescent="0.2">
      <c r="A327" s="84" t="s">
        <v>336</v>
      </c>
      <c r="B327" s="84" t="s">
        <v>255</v>
      </c>
      <c r="C327" s="84" t="s">
        <v>69</v>
      </c>
      <c r="D327" s="85">
        <v>45000</v>
      </c>
      <c r="E327" s="85">
        <v>0</v>
      </c>
      <c r="F327" s="85">
        <v>0</v>
      </c>
      <c r="G327" s="85">
        <v>45000</v>
      </c>
    </row>
    <row r="328" spans="1:7" x14ac:dyDescent="0.2">
      <c r="A328" s="95" t="s">
        <v>167</v>
      </c>
      <c r="B328" s="95"/>
      <c r="C328" s="95"/>
      <c r="D328" s="96">
        <v>500000</v>
      </c>
      <c r="E328" s="96">
        <v>0</v>
      </c>
      <c r="F328" s="96">
        <v>0</v>
      </c>
      <c r="G328" s="96">
        <v>500000</v>
      </c>
    </row>
    <row r="329" spans="1:7" x14ac:dyDescent="0.2">
      <c r="A329" s="84" t="s">
        <v>337</v>
      </c>
      <c r="B329" s="84" t="s">
        <v>255</v>
      </c>
      <c r="C329" s="84" t="s">
        <v>69</v>
      </c>
      <c r="D329" s="85">
        <v>500000</v>
      </c>
      <c r="E329" s="85">
        <v>0</v>
      </c>
      <c r="F329" s="85">
        <v>0</v>
      </c>
      <c r="G329" s="85">
        <v>500000</v>
      </c>
    </row>
    <row r="330" spans="1:7" x14ac:dyDescent="0.2">
      <c r="A330" s="95" t="s">
        <v>226</v>
      </c>
      <c r="B330" s="95"/>
      <c r="C330" s="95"/>
      <c r="D330" s="96">
        <v>100000</v>
      </c>
      <c r="E330" s="96">
        <v>0</v>
      </c>
      <c r="F330" s="96">
        <v>0</v>
      </c>
      <c r="G330" s="96">
        <v>100000</v>
      </c>
    </row>
    <row r="331" spans="1:7" x14ac:dyDescent="0.2">
      <c r="A331" s="84" t="s">
        <v>338</v>
      </c>
      <c r="B331" s="84" t="s">
        <v>255</v>
      </c>
      <c r="C331" s="84" t="s">
        <v>69</v>
      </c>
      <c r="D331" s="85">
        <v>100000</v>
      </c>
      <c r="E331" s="85">
        <v>0</v>
      </c>
      <c r="F331" s="85">
        <v>0</v>
      </c>
      <c r="G331" s="85">
        <v>100000</v>
      </c>
    </row>
    <row r="332" spans="1:7" x14ac:dyDescent="0.2">
      <c r="A332" s="93" t="s">
        <v>339</v>
      </c>
      <c r="B332" s="93"/>
      <c r="C332" s="93"/>
      <c r="D332" s="94">
        <v>320000</v>
      </c>
      <c r="E332" s="94">
        <v>0</v>
      </c>
      <c r="F332" s="94">
        <v>0</v>
      </c>
      <c r="G332" s="94">
        <v>320000</v>
      </c>
    </row>
    <row r="333" spans="1:7" x14ac:dyDescent="0.2">
      <c r="A333" s="97" t="s">
        <v>223</v>
      </c>
      <c r="B333" s="97"/>
      <c r="C333" s="97"/>
      <c r="D333" s="98">
        <v>320000</v>
      </c>
      <c r="E333" s="98">
        <v>0</v>
      </c>
      <c r="F333" s="98">
        <v>0</v>
      </c>
      <c r="G333" s="98">
        <v>320000</v>
      </c>
    </row>
    <row r="334" spans="1:7" x14ac:dyDescent="0.2">
      <c r="A334" s="95" t="s">
        <v>113</v>
      </c>
      <c r="B334" s="95"/>
      <c r="C334" s="95"/>
      <c r="D334" s="96">
        <v>20000</v>
      </c>
      <c r="E334" s="96">
        <v>0</v>
      </c>
      <c r="F334" s="96">
        <v>0</v>
      </c>
      <c r="G334" s="96">
        <v>20000</v>
      </c>
    </row>
    <row r="335" spans="1:7" x14ac:dyDescent="0.2">
      <c r="A335" s="84" t="s">
        <v>340</v>
      </c>
      <c r="B335" s="84" t="s">
        <v>255</v>
      </c>
      <c r="C335" s="84" t="s">
        <v>69</v>
      </c>
      <c r="D335" s="85">
        <v>20000</v>
      </c>
      <c r="E335" s="85">
        <v>0</v>
      </c>
      <c r="F335" s="85">
        <v>0</v>
      </c>
      <c r="G335" s="85">
        <v>20000</v>
      </c>
    </row>
    <row r="336" spans="1:7" x14ac:dyDescent="0.2">
      <c r="A336" s="95" t="s">
        <v>167</v>
      </c>
      <c r="B336" s="95"/>
      <c r="C336" s="95"/>
      <c r="D336" s="96">
        <v>300000</v>
      </c>
      <c r="E336" s="96">
        <v>0</v>
      </c>
      <c r="F336" s="96">
        <v>0</v>
      </c>
      <c r="G336" s="96">
        <v>300000</v>
      </c>
    </row>
    <row r="337" spans="1:7" x14ac:dyDescent="0.2">
      <c r="A337" s="84" t="s">
        <v>341</v>
      </c>
      <c r="B337" s="84" t="s">
        <v>255</v>
      </c>
      <c r="C337" s="84" t="s">
        <v>69</v>
      </c>
      <c r="D337" s="85">
        <v>300000</v>
      </c>
      <c r="E337" s="85">
        <v>0</v>
      </c>
      <c r="F337" s="85">
        <v>0</v>
      </c>
      <c r="G337" s="85">
        <v>300000</v>
      </c>
    </row>
    <row r="338" spans="1:7" x14ac:dyDescent="0.2">
      <c r="A338" s="93" t="s">
        <v>342</v>
      </c>
      <c r="B338" s="93"/>
      <c r="C338" s="93"/>
      <c r="D338" s="94">
        <v>9000000</v>
      </c>
      <c r="E338" s="94">
        <v>0</v>
      </c>
      <c r="F338" s="94">
        <v>0</v>
      </c>
      <c r="G338" s="94">
        <v>9000000</v>
      </c>
    </row>
    <row r="339" spans="1:7" x14ac:dyDescent="0.2">
      <c r="A339" s="97" t="s">
        <v>186</v>
      </c>
      <c r="B339" s="97"/>
      <c r="C339" s="97"/>
      <c r="D339" s="98">
        <v>9000000</v>
      </c>
      <c r="E339" s="98">
        <v>0</v>
      </c>
      <c r="F339" s="98">
        <v>0</v>
      </c>
      <c r="G339" s="98">
        <v>9000000</v>
      </c>
    </row>
    <row r="340" spans="1:7" x14ac:dyDescent="0.2">
      <c r="A340" s="95" t="s">
        <v>113</v>
      </c>
      <c r="B340" s="95"/>
      <c r="C340" s="95"/>
      <c r="D340" s="96">
        <v>200000</v>
      </c>
      <c r="E340" s="96">
        <v>0</v>
      </c>
      <c r="F340" s="96">
        <v>0</v>
      </c>
      <c r="G340" s="96">
        <v>200000</v>
      </c>
    </row>
    <row r="341" spans="1:7" x14ac:dyDescent="0.2">
      <c r="A341" s="84" t="s">
        <v>343</v>
      </c>
      <c r="B341" s="84" t="s">
        <v>255</v>
      </c>
      <c r="C341" s="84" t="s">
        <v>69</v>
      </c>
      <c r="D341" s="85">
        <v>200000</v>
      </c>
      <c r="E341" s="85">
        <v>0</v>
      </c>
      <c r="F341" s="85">
        <v>0</v>
      </c>
      <c r="G341" s="85">
        <v>200000</v>
      </c>
    </row>
    <row r="342" spans="1:7" x14ac:dyDescent="0.2">
      <c r="A342" s="95" t="s">
        <v>167</v>
      </c>
      <c r="B342" s="95"/>
      <c r="C342" s="95"/>
      <c r="D342" s="96">
        <v>6300000</v>
      </c>
      <c r="E342" s="96">
        <v>0</v>
      </c>
      <c r="F342" s="96">
        <v>0</v>
      </c>
      <c r="G342" s="96">
        <v>6300000</v>
      </c>
    </row>
    <row r="343" spans="1:7" x14ac:dyDescent="0.2">
      <c r="A343" s="84" t="s">
        <v>344</v>
      </c>
      <c r="B343" s="84" t="s">
        <v>255</v>
      </c>
      <c r="C343" s="84" t="s">
        <v>69</v>
      </c>
      <c r="D343" s="85">
        <v>6300000</v>
      </c>
      <c r="E343" s="85">
        <v>0</v>
      </c>
      <c r="F343" s="85">
        <v>0</v>
      </c>
      <c r="G343" s="85">
        <v>6300000</v>
      </c>
    </row>
    <row r="344" spans="1:7" x14ac:dyDescent="0.2">
      <c r="A344" s="95" t="s">
        <v>226</v>
      </c>
      <c r="B344" s="95"/>
      <c r="C344" s="95"/>
      <c r="D344" s="96">
        <v>2500000</v>
      </c>
      <c r="E344" s="96">
        <v>0</v>
      </c>
      <c r="F344" s="96">
        <v>0</v>
      </c>
      <c r="G344" s="96">
        <v>2500000</v>
      </c>
    </row>
    <row r="345" spans="1:7" x14ac:dyDescent="0.2">
      <c r="A345" s="84" t="s">
        <v>345</v>
      </c>
      <c r="B345" s="84" t="s">
        <v>255</v>
      </c>
      <c r="C345" s="84" t="s">
        <v>69</v>
      </c>
      <c r="D345" s="85">
        <v>2500000</v>
      </c>
      <c r="E345" s="85">
        <v>0</v>
      </c>
      <c r="F345" s="85">
        <v>0</v>
      </c>
      <c r="G345" s="85">
        <v>2500000</v>
      </c>
    </row>
    <row r="346" spans="1:7" x14ac:dyDescent="0.2">
      <c r="A346" s="93" t="s">
        <v>346</v>
      </c>
      <c r="B346" s="93"/>
      <c r="C346" s="93"/>
      <c r="D346" s="94">
        <v>3000000</v>
      </c>
      <c r="E346" s="94">
        <v>0</v>
      </c>
      <c r="F346" s="94">
        <v>0</v>
      </c>
      <c r="G346" s="94">
        <v>3000000</v>
      </c>
    </row>
    <row r="347" spans="1:7" x14ac:dyDescent="0.2">
      <c r="A347" s="97" t="s">
        <v>197</v>
      </c>
      <c r="B347" s="97"/>
      <c r="C347" s="97"/>
      <c r="D347" s="98">
        <v>3000000</v>
      </c>
      <c r="E347" s="98">
        <v>0</v>
      </c>
      <c r="F347" s="98">
        <v>0</v>
      </c>
      <c r="G347" s="98">
        <v>3000000</v>
      </c>
    </row>
    <row r="348" spans="1:7" x14ac:dyDescent="0.2">
      <c r="A348" s="95" t="s">
        <v>167</v>
      </c>
      <c r="B348" s="95"/>
      <c r="C348" s="95"/>
      <c r="D348" s="96">
        <v>3000000</v>
      </c>
      <c r="E348" s="96">
        <v>0</v>
      </c>
      <c r="F348" s="96">
        <v>0</v>
      </c>
      <c r="G348" s="96">
        <v>3000000</v>
      </c>
    </row>
    <row r="349" spans="1:7" x14ac:dyDescent="0.2">
      <c r="A349" s="84" t="s">
        <v>347</v>
      </c>
      <c r="B349" s="84" t="s">
        <v>255</v>
      </c>
      <c r="C349" s="84" t="s">
        <v>69</v>
      </c>
      <c r="D349" s="85">
        <v>3000000</v>
      </c>
      <c r="E349" s="85">
        <v>0</v>
      </c>
      <c r="F349" s="85">
        <v>0</v>
      </c>
      <c r="G349" s="85">
        <v>3000000</v>
      </c>
    </row>
    <row r="350" spans="1:7" x14ac:dyDescent="0.2">
      <c r="A350" s="93" t="s">
        <v>348</v>
      </c>
      <c r="B350" s="93"/>
      <c r="C350" s="93"/>
      <c r="D350" s="94">
        <v>0</v>
      </c>
      <c r="E350" s="94">
        <v>123000</v>
      </c>
      <c r="F350" s="94">
        <v>100</v>
      </c>
      <c r="G350" s="94">
        <v>123000</v>
      </c>
    </row>
    <row r="351" spans="1:7" x14ac:dyDescent="0.2">
      <c r="A351" s="97" t="s">
        <v>349</v>
      </c>
      <c r="B351" s="97"/>
      <c r="C351" s="97"/>
      <c r="D351" s="98">
        <v>0</v>
      </c>
      <c r="E351" s="98">
        <v>123000</v>
      </c>
      <c r="F351" s="98">
        <v>100</v>
      </c>
      <c r="G351" s="98">
        <v>123000</v>
      </c>
    </row>
    <row r="352" spans="1:7" x14ac:dyDescent="0.2">
      <c r="A352" s="95" t="s">
        <v>113</v>
      </c>
      <c r="B352" s="95"/>
      <c r="C352" s="95"/>
      <c r="D352" s="96">
        <v>0</v>
      </c>
      <c r="E352" s="96">
        <v>123000</v>
      </c>
      <c r="F352" s="96">
        <v>100</v>
      </c>
      <c r="G352" s="96">
        <v>123000</v>
      </c>
    </row>
    <row r="353" spans="1:7" x14ac:dyDescent="0.2">
      <c r="A353" s="84" t="s">
        <v>350</v>
      </c>
      <c r="B353" s="84" t="s">
        <v>161</v>
      </c>
      <c r="C353" s="84" t="s">
        <v>70</v>
      </c>
      <c r="D353" s="85">
        <v>0</v>
      </c>
      <c r="E353" s="85">
        <v>123000</v>
      </c>
      <c r="F353" s="85">
        <v>100</v>
      </c>
      <c r="G353" s="85">
        <v>123000</v>
      </c>
    </row>
    <row r="354" spans="1:7" x14ac:dyDescent="0.2">
      <c r="A354" s="93" t="s">
        <v>351</v>
      </c>
      <c r="B354" s="93"/>
      <c r="C354" s="93"/>
      <c r="D354" s="94">
        <v>0</v>
      </c>
      <c r="E354" s="94">
        <v>244000</v>
      </c>
      <c r="F354" s="94">
        <v>100</v>
      </c>
      <c r="G354" s="94">
        <v>244000</v>
      </c>
    </row>
    <row r="355" spans="1:7" x14ac:dyDescent="0.2">
      <c r="A355" s="97" t="s">
        <v>349</v>
      </c>
      <c r="B355" s="97"/>
      <c r="C355" s="102"/>
      <c r="D355" s="98">
        <v>0</v>
      </c>
      <c r="E355" s="98">
        <v>244000</v>
      </c>
      <c r="F355" s="98">
        <v>100</v>
      </c>
      <c r="G355" s="98">
        <v>244000</v>
      </c>
    </row>
    <row r="356" spans="1:7" x14ac:dyDescent="0.2">
      <c r="A356" s="95" t="s">
        <v>113</v>
      </c>
      <c r="B356" s="95"/>
      <c r="C356" s="95"/>
      <c r="D356" s="96">
        <v>0</v>
      </c>
      <c r="E356" s="96">
        <v>244000</v>
      </c>
      <c r="F356" s="96">
        <v>100</v>
      </c>
      <c r="G356" s="96">
        <v>244000</v>
      </c>
    </row>
    <row r="357" spans="1:7" x14ac:dyDescent="0.2">
      <c r="A357" s="84" t="s">
        <v>352</v>
      </c>
      <c r="B357" s="84" t="s">
        <v>255</v>
      </c>
      <c r="C357" s="84" t="s">
        <v>69</v>
      </c>
      <c r="D357" s="85">
        <v>0</v>
      </c>
      <c r="E357" s="85">
        <v>244000</v>
      </c>
      <c r="F357" s="85">
        <v>100</v>
      </c>
      <c r="G357" s="85">
        <v>244000</v>
      </c>
    </row>
    <row r="358" spans="1:7" x14ac:dyDescent="0.2">
      <c r="A358" s="87" t="s">
        <v>353</v>
      </c>
      <c r="B358" s="87"/>
      <c r="C358" s="87"/>
      <c r="D358" s="88">
        <v>250000</v>
      </c>
      <c r="E358" s="88">
        <v>0</v>
      </c>
      <c r="F358" s="88">
        <v>0</v>
      </c>
      <c r="G358" s="88">
        <v>250000</v>
      </c>
    </row>
    <row r="359" spans="1:7" x14ac:dyDescent="0.2">
      <c r="A359" s="89" t="s">
        <v>354</v>
      </c>
      <c r="B359" s="89"/>
      <c r="C359" s="89"/>
      <c r="D359" s="90">
        <v>250000</v>
      </c>
      <c r="E359" s="90">
        <v>0</v>
      </c>
      <c r="F359" s="90">
        <v>0</v>
      </c>
      <c r="G359" s="90">
        <v>250000</v>
      </c>
    </row>
    <row r="360" spans="1:7" x14ac:dyDescent="0.2">
      <c r="A360" s="91" t="s">
        <v>96</v>
      </c>
      <c r="B360" s="91"/>
      <c r="C360" s="91"/>
      <c r="D360" s="92">
        <v>250000</v>
      </c>
      <c r="E360" s="92">
        <v>0</v>
      </c>
      <c r="F360" s="92">
        <v>0</v>
      </c>
      <c r="G360" s="92">
        <v>250000</v>
      </c>
    </row>
    <row r="361" spans="1:7" x14ac:dyDescent="0.2">
      <c r="A361" s="93" t="s">
        <v>355</v>
      </c>
      <c r="B361" s="93"/>
      <c r="C361" s="93"/>
      <c r="D361" s="94">
        <v>10000</v>
      </c>
      <c r="E361" s="94">
        <v>0</v>
      </c>
      <c r="F361" s="94">
        <v>0</v>
      </c>
      <c r="G361" s="94">
        <v>10000</v>
      </c>
    </row>
    <row r="362" spans="1:7" x14ac:dyDescent="0.2">
      <c r="A362" s="97" t="s">
        <v>186</v>
      </c>
      <c r="B362" s="97"/>
      <c r="C362" s="97"/>
      <c r="D362" s="98">
        <v>10000</v>
      </c>
      <c r="E362" s="98">
        <v>0</v>
      </c>
      <c r="F362" s="98">
        <v>0</v>
      </c>
      <c r="G362" s="98">
        <v>10000</v>
      </c>
    </row>
    <row r="363" spans="1:7" x14ac:dyDescent="0.2">
      <c r="A363" s="95" t="s">
        <v>113</v>
      </c>
      <c r="B363" s="95"/>
      <c r="C363" s="95"/>
      <c r="D363" s="96">
        <v>10000</v>
      </c>
      <c r="E363" s="96">
        <v>0</v>
      </c>
      <c r="F363" s="96">
        <v>0</v>
      </c>
      <c r="G363" s="96">
        <v>10000</v>
      </c>
    </row>
    <row r="364" spans="1:7" x14ac:dyDescent="0.2">
      <c r="A364" s="84" t="s">
        <v>356</v>
      </c>
      <c r="B364" s="84" t="s">
        <v>155</v>
      </c>
      <c r="C364" s="84" t="s">
        <v>49</v>
      </c>
      <c r="D364" s="85">
        <v>5000</v>
      </c>
      <c r="E364" s="85">
        <v>0</v>
      </c>
      <c r="F364" s="85">
        <v>0</v>
      </c>
      <c r="G364" s="85">
        <v>5000</v>
      </c>
    </row>
    <row r="365" spans="1:7" x14ac:dyDescent="0.2">
      <c r="A365" s="84" t="s">
        <v>357</v>
      </c>
      <c r="B365" s="84" t="s">
        <v>128</v>
      </c>
      <c r="C365" s="84" t="s">
        <v>50</v>
      </c>
      <c r="D365" s="85">
        <v>5000</v>
      </c>
      <c r="E365" s="85">
        <v>0</v>
      </c>
      <c r="F365" s="85">
        <v>0</v>
      </c>
      <c r="G365" s="85">
        <v>5000</v>
      </c>
    </row>
    <row r="366" spans="1:7" x14ac:dyDescent="0.2">
      <c r="A366" s="93" t="s">
        <v>358</v>
      </c>
      <c r="B366" s="93"/>
      <c r="C366" s="93"/>
      <c r="D366" s="94">
        <v>10000</v>
      </c>
      <c r="E366" s="94">
        <v>0</v>
      </c>
      <c r="F366" s="94">
        <v>0</v>
      </c>
      <c r="G366" s="94">
        <v>10000</v>
      </c>
    </row>
    <row r="367" spans="1:7" x14ac:dyDescent="0.2">
      <c r="A367" s="97" t="s">
        <v>186</v>
      </c>
      <c r="B367" s="97"/>
      <c r="C367" s="97"/>
      <c r="D367" s="98">
        <v>10000</v>
      </c>
      <c r="E367" s="98">
        <v>0</v>
      </c>
      <c r="F367" s="98">
        <v>0</v>
      </c>
      <c r="G367" s="98">
        <v>10000</v>
      </c>
    </row>
    <row r="368" spans="1:7" x14ac:dyDescent="0.2">
      <c r="A368" s="95" t="s">
        <v>113</v>
      </c>
      <c r="B368" s="95"/>
      <c r="C368" s="95"/>
      <c r="D368" s="96">
        <v>10000</v>
      </c>
      <c r="E368" s="96">
        <v>0</v>
      </c>
      <c r="F368" s="96">
        <v>0</v>
      </c>
      <c r="G368" s="96">
        <v>10000</v>
      </c>
    </row>
    <row r="369" spans="1:7" x14ac:dyDescent="0.2">
      <c r="A369" s="84" t="s">
        <v>359</v>
      </c>
      <c r="B369" s="84" t="s">
        <v>155</v>
      </c>
      <c r="C369" s="84" t="s">
        <v>49</v>
      </c>
      <c r="D369" s="85">
        <v>5000</v>
      </c>
      <c r="E369" s="85">
        <v>0</v>
      </c>
      <c r="F369" s="85">
        <v>0</v>
      </c>
      <c r="G369" s="85">
        <v>5000</v>
      </c>
    </row>
    <row r="370" spans="1:7" x14ac:dyDescent="0.2">
      <c r="A370" s="84" t="s">
        <v>360</v>
      </c>
      <c r="B370" s="84" t="s">
        <v>128</v>
      </c>
      <c r="C370" s="84" t="s">
        <v>50</v>
      </c>
      <c r="D370" s="85">
        <v>5000</v>
      </c>
      <c r="E370" s="85">
        <v>0</v>
      </c>
      <c r="F370" s="85">
        <v>0</v>
      </c>
      <c r="G370" s="85">
        <v>5000</v>
      </c>
    </row>
    <row r="371" spans="1:7" x14ac:dyDescent="0.2">
      <c r="A371" s="93" t="s">
        <v>361</v>
      </c>
      <c r="B371" s="93"/>
      <c r="C371" s="93"/>
      <c r="D371" s="94">
        <v>10000</v>
      </c>
      <c r="E371" s="94">
        <v>0</v>
      </c>
      <c r="F371" s="94">
        <v>0</v>
      </c>
      <c r="G371" s="94">
        <v>10000</v>
      </c>
    </row>
    <row r="372" spans="1:7" x14ac:dyDescent="0.2">
      <c r="A372" s="97" t="s">
        <v>186</v>
      </c>
      <c r="B372" s="97"/>
      <c r="C372" s="97"/>
      <c r="D372" s="98">
        <v>10000</v>
      </c>
      <c r="E372" s="98">
        <v>0</v>
      </c>
      <c r="F372" s="98">
        <v>0</v>
      </c>
      <c r="G372" s="98">
        <v>10000</v>
      </c>
    </row>
    <row r="373" spans="1:7" x14ac:dyDescent="0.2">
      <c r="A373" s="95" t="s">
        <v>113</v>
      </c>
      <c r="B373" s="95"/>
      <c r="C373" s="95"/>
      <c r="D373" s="96">
        <v>10000</v>
      </c>
      <c r="E373" s="96">
        <v>0</v>
      </c>
      <c r="F373" s="96">
        <v>0</v>
      </c>
      <c r="G373" s="96">
        <v>10000</v>
      </c>
    </row>
    <row r="374" spans="1:7" x14ac:dyDescent="0.2">
      <c r="A374" s="84" t="s">
        <v>362</v>
      </c>
      <c r="B374" s="84" t="s">
        <v>155</v>
      </c>
      <c r="C374" s="84" t="s">
        <v>49</v>
      </c>
      <c r="D374" s="85">
        <v>5000</v>
      </c>
      <c r="E374" s="85">
        <v>0</v>
      </c>
      <c r="F374" s="85">
        <v>0</v>
      </c>
      <c r="G374" s="85">
        <v>5000</v>
      </c>
    </row>
    <row r="375" spans="1:7" x14ac:dyDescent="0.2">
      <c r="A375" s="84" t="s">
        <v>363</v>
      </c>
      <c r="B375" s="84" t="s">
        <v>128</v>
      </c>
      <c r="C375" s="84" t="s">
        <v>50</v>
      </c>
      <c r="D375" s="85">
        <v>5000</v>
      </c>
      <c r="E375" s="85">
        <v>0</v>
      </c>
      <c r="F375" s="85">
        <v>0</v>
      </c>
      <c r="G375" s="85">
        <v>5000</v>
      </c>
    </row>
    <row r="376" spans="1:7" x14ac:dyDescent="0.2">
      <c r="A376" s="93" t="s">
        <v>364</v>
      </c>
      <c r="B376" s="93"/>
      <c r="C376" s="93"/>
      <c r="D376" s="94">
        <v>10000</v>
      </c>
      <c r="E376" s="94">
        <v>0</v>
      </c>
      <c r="F376" s="94">
        <v>0</v>
      </c>
      <c r="G376" s="94">
        <v>10000</v>
      </c>
    </row>
    <row r="377" spans="1:7" x14ac:dyDescent="0.2">
      <c r="A377" s="97" t="s">
        <v>186</v>
      </c>
      <c r="B377" s="97"/>
      <c r="C377" s="97"/>
      <c r="D377" s="98">
        <v>10000</v>
      </c>
      <c r="E377" s="98">
        <v>0</v>
      </c>
      <c r="F377" s="98">
        <v>0</v>
      </c>
      <c r="G377" s="98">
        <v>10000</v>
      </c>
    </row>
    <row r="378" spans="1:7" x14ac:dyDescent="0.2">
      <c r="A378" s="95" t="s">
        <v>113</v>
      </c>
      <c r="B378" s="95"/>
      <c r="C378" s="95"/>
      <c r="D378" s="96">
        <v>10000</v>
      </c>
      <c r="E378" s="96">
        <v>0</v>
      </c>
      <c r="F378" s="96">
        <v>0</v>
      </c>
      <c r="G378" s="96">
        <v>10000</v>
      </c>
    </row>
    <row r="379" spans="1:7" x14ac:dyDescent="0.2">
      <c r="A379" s="84" t="s">
        <v>365</v>
      </c>
      <c r="B379" s="84" t="s">
        <v>155</v>
      </c>
      <c r="C379" s="84" t="s">
        <v>49</v>
      </c>
      <c r="D379" s="85">
        <v>5000</v>
      </c>
      <c r="E379" s="85">
        <v>0</v>
      </c>
      <c r="F379" s="85">
        <v>0</v>
      </c>
      <c r="G379" s="85">
        <v>5000</v>
      </c>
    </row>
    <row r="380" spans="1:7" x14ac:dyDescent="0.2">
      <c r="A380" s="84" t="s">
        <v>366</v>
      </c>
      <c r="B380" s="84" t="s">
        <v>128</v>
      </c>
      <c r="C380" s="84" t="s">
        <v>50</v>
      </c>
      <c r="D380" s="85">
        <v>5000</v>
      </c>
      <c r="E380" s="85">
        <v>0</v>
      </c>
      <c r="F380" s="85">
        <v>0</v>
      </c>
      <c r="G380" s="85">
        <v>5000</v>
      </c>
    </row>
    <row r="381" spans="1:7" x14ac:dyDescent="0.2">
      <c r="A381" s="93" t="s">
        <v>367</v>
      </c>
      <c r="B381" s="93"/>
      <c r="C381" s="93"/>
      <c r="D381" s="94">
        <v>210000</v>
      </c>
      <c r="E381" s="94">
        <v>0</v>
      </c>
      <c r="F381" s="94">
        <v>0</v>
      </c>
      <c r="G381" s="94">
        <v>210000</v>
      </c>
    </row>
    <row r="382" spans="1:7" x14ac:dyDescent="0.2">
      <c r="A382" s="97" t="s">
        <v>122</v>
      </c>
      <c r="B382" s="97"/>
      <c r="C382" s="97"/>
      <c r="D382" s="98">
        <v>210000</v>
      </c>
      <c r="E382" s="98">
        <v>0</v>
      </c>
      <c r="F382" s="98">
        <v>0</v>
      </c>
      <c r="G382" s="98">
        <v>210000</v>
      </c>
    </row>
    <row r="383" spans="1:7" x14ac:dyDescent="0.2">
      <c r="A383" s="95" t="s">
        <v>113</v>
      </c>
      <c r="B383" s="95"/>
      <c r="C383" s="95"/>
      <c r="D383" s="96">
        <v>210000</v>
      </c>
      <c r="E383" s="96">
        <v>0</v>
      </c>
      <c r="F383" s="96">
        <v>0</v>
      </c>
      <c r="G383" s="96">
        <v>210000</v>
      </c>
    </row>
    <row r="384" spans="1:7" x14ac:dyDescent="0.2">
      <c r="A384" s="84" t="s">
        <v>368</v>
      </c>
      <c r="B384" s="84" t="s">
        <v>155</v>
      </c>
      <c r="C384" s="84" t="s">
        <v>49</v>
      </c>
      <c r="D384" s="85">
        <v>5000</v>
      </c>
      <c r="E384" s="85">
        <v>0</v>
      </c>
      <c r="F384" s="85">
        <v>0</v>
      </c>
      <c r="G384" s="85">
        <v>5000</v>
      </c>
    </row>
    <row r="385" spans="1:7" x14ac:dyDescent="0.2">
      <c r="A385" s="84" t="s">
        <v>369</v>
      </c>
      <c r="B385" s="84" t="s">
        <v>128</v>
      </c>
      <c r="C385" s="84" t="s">
        <v>50</v>
      </c>
      <c r="D385" s="85">
        <v>5000</v>
      </c>
      <c r="E385" s="85">
        <v>0</v>
      </c>
      <c r="F385" s="85">
        <v>0</v>
      </c>
      <c r="G385" s="85">
        <v>5000</v>
      </c>
    </row>
    <row r="386" spans="1:7" x14ac:dyDescent="0.2">
      <c r="A386" s="84" t="s">
        <v>370</v>
      </c>
      <c r="B386" s="84" t="s">
        <v>115</v>
      </c>
      <c r="C386" s="84" t="s">
        <v>51</v>
      </c>
      <c r="D386" s="85">
        <v>200000</v>
      </c>
      <c r="E386" s="85">
        <v>0</v>
      </c>
      <c r="F386" s="85">
        <v>0</v>
      </c>
      <c r="G386" s="85">
        <v>200000</v>
      </c>
    </row>
    <row r="393" spans="1:7" ht="15" x14ac:dyDescent="0.25">
      <c r="A393" s="21"/>
      <c r="B393" s="101"/>
      <c r="C393" s="21"/>
      <c r="D393" s="21"/>
      <c r="E393" s="21"/>
      <c r="F393" s="21"/>
      <c r="G393" s="21"/>
    </row>
    <row r="394" spans="1:7" ht="14.25" x14ac:dyDescent="0.2">
      <c r="A394" s="116" t="s">
        <v>98</v>
      </c>
      <c r="B394" s="116"/>
      <c r="C394" s="116"/>
      <c r="D394" s="116"/>
      <c r="E394" s="116"/>
      <c r="F394" s="116"/>
      <c r="G394" s="116"/>
    </row>
    <row r="395" spans="1:7" ht="15" x14ac:dyDescent="0.25">
      <c r="A395" s="77"/>
      <c r="B395" s="77"/>
      <c r="C395" s="77"/>
      <c r="D395" s="77"/>
      <c r="E395" s="77"/>
      <c r="F395" s="77"/>
      <c r="G395" s="77"/>
    </row>
    <row r="396" spans="1:7" ht="14.25" x14ac:dyDescent="0.2">
      <c r="A396" s="117" t="s">
        <v>97</v>
      </c>
      <c r="B396" s="117"/>
      <c r="C396" s="117"/>
      <c r="D396" s="117"/>
      <c r="E396" s="117"/>
      <c r="F396" s="117"/>
      <c r="G396" s="117"/>
    </row>
    <row r="397" spans="1:7" ht="15" x14ac:dyDescent="0.25">
      <c r="A397" s="118"/>
      <c r="B397" s="118"/>
      <c r="C397" s="118"/>
      <c r="D397" s="118"/>
      <c r="E397" s="118"/>
      <c r="F397" s="118"/>
      <c r="G397" s="118"/>
    </row>
    <row r="398" spans="1:7" ht="15" x14ac:dyDescent="0.25">
      <c r="A398" s="114" t="s">
        <v>374</v>
      </c>
      <c r="B398" s="114"/>
      <c r="C398" s="114"/>
      <c r="D398" s="114"/>
      <c r="E398" s="114"/>
      <c r="F398" s="114"/>
      <c r="G398" s="114"/>
    </row>
    <row r="399" spans="1:7" ht="15" x14ac:dyDescent="0.25">
      <c r="A399" s="78"/>
      <c r="B399" s="78"/>
      <c r="C399" s="78"/>
      <c r="D399" s="78"/>
      <c r="E399" s="78"/>
      <c r="F399" s="78"/>
      <c r="G399" s="78"/>
    </row>
    <row r="400" spans="1:7" ht="15" x14ac:dyDescent="0.25">
      <c r="A400" s="115" t="s">
        <v>378</v>
      </c>
      <c r="B400" s="115"/>
      <c r="C400" s="115"/>
      <c r="D400" s="115"/>
      <c r="E400" s="115"/>
      <c r="F400" s="115"/>
      <c r="G400" s="115"/>
    </row>
    <row r="401" spans="1:7" ht="15" x14ac:dyDescent="0.25">
      <c r="A401" s="115" t="s">
        <v>379</v>
      </c>
      <c r="B401" s="115"/>
      <c r="C401" s="115"/>
      <c r="D401" s="115"/>
      <c r="E401" s="115"/>
      <c r="F401" s="115"/>
      <c r="G401" s="115"/>
    </row>
    <row r="402" spans="1:7" ht="15" x14ac:dyDescent="0.25">
      <c r="A402" s="115" t="s">
        <v>376</v>
      </c>
      <c r="B402" s="115"/>
      <c r="C402" s="115"/>
      <c r="D402" s="115"/>
      <c r="E402" s="115"/>
      <c r="F402" s="115"/>
      <c r="G402" s="115"/>
    </row>
    <row r="403" spans="1:7" ht="15" x14ac:dyDescent="0.25">
      <c r="A403" s="115" t="s">
        <v>377</v>
      </c>
      <c r="B403" s="115"/>
      <c r="C403" s="115"/>
      <c r="D403" s="115"/>
      <c r="E403" s="115"/>
      <c r="F403" s="115"/>
      <c r="G403" s="115"/>
    </row>
  </sheetData>
  <mergeCells count="9">
    <mergeCell ref="A7:C7"/>
    <mergeCell ref="A398:G398"/>
    <mergeCell ref="A400:G400"/>
    <mergeCell ref="A401:G401"/>
    <mergeCell ref="A402:G402"/>
    <mergeCell ref="A403:G403"/>
    <mergeCell ref="A394:G394"/>
    <mergeCell ref="A396:G396"/>
    <mergeCell ref="A397:G39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Opći dio</vt:lpstr>
      <vt:lpstr>Račun prihoda i rashoda</vt:lpstr>
      <vt:lpstr>Posebni dio</vt:lpstr>
      <vt:lpstr>'Račun prihoda i rashoda'!Print_Area</vt:lpstr>
      <vt:lpstr>'Račun prihoda i rashoda'!Print_Titles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Sikavica</dc:creator>
  <cp:lastModifiedBy>Mobes Kvaliteta</cp:lastModifiedBy>
  <cp:revision>31</cp:revision>
  <cp:lastPrinted>2022-03-24T06:52:39Z</cp:lastPrinted>
  <dcterms:created xsi:type="dcterms:W3CDTF">2021-11-04T18:19:49Z</dcterms:created>
  <dcterms:modified xsi:type="dcterms:W3CDTF">2023-07-03T12:10:47Z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bd0f48b1-5191-4642-b290-ae8bcca88cbf</vt:lpwstr>
  </property>
</Properties>
</file>