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Documents\OP\Kloštar Podravski\Proracun-2022\"/>
    </mc:Choice>
  </mc:AlternateContent>
  <xr:revisionPtr revIDLastSave="0" documentId="8_{2977DEBC-3E2F-448F-8C9C-1915BC3F9F52}" xr6:coauthVersionLast="47" xr6:coauthVersionMax="47" xr10:uidLastSave="{00000000-0000-0000-0000-000000000000}"/>
  <bookViews>
    <workbookView xWindow="2145" yWindow="1545" windowWidth="23520" windowHeight="13635" tabRatio="500"/>
  </bookViews>
  <sheets>
    <sheet name="Opći dio" sheetId="1" r:id="rId1"/>
    <sheet name="Račun prihoda i rashoda" sheetId="2" r:id="rId2"/>
    <sheet name="Posebni dio" sheetId="3" r:id="rId3"/>
    <sheet name="Plan razvojnih programa" sheetId="4" r:id="rId4"/>
  </sheets>
  <definedNames>
    <definedName name="__xlfn_BAHTTEXT">NA()</definedName>
    <definedName name="Excel_BuiltIn__FilterDatabase" localSheetId="2">'Posebni dio'!$A$1:$A$572</definedName>
    <definedName name="_xlnm.Print_Area" localSheetId="2">'Posebni dio'!$A$1:$E$536</definedName>
    <definedName name="_xlnm.Print_Area" localSheetId="1">'Račun prihoda i rashoda'!$A$1:$E$67</definedName>
    <definedName name="_xlnm.Print_Titles" localSheetId="1">'Račun prihoda i rashoda'!$7:$7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4" l="1"/>
  <c r="G38" i="4"/>
  <c r="E38" i="4"/>
  <c r="F18" i="4"/>
  <c r="G18" i="4"/>
  <c r="E18" i="4"/>
  <c r="F35" i="4"/>
  <c r="G35" i="4"/>
  <c r="E35" i="4"/>
  <c r="C48" i="2"/>
  <c r="C50" i="2"/>
  <c r="E7" i="4"/>
  <c r="F7" i="4"/>
  <c r="G7" i="4"/>
  <c r="E14" i="4"/>
  <c r="F14" i="4"/>
  <c r="G14" i="4"/>
  <c r="E16" i="4"/>
  <c r="F16" i="4"/>
  <c r="G16" i="4"/>
  <c r="E32" i="4"/>
  <c r="F32" i="4"/>
  <c r="G32" i="4"/>
  <c r="E44" i="4"/>
  <c r="F44" i="4"/>
  <c r="G44" i="4"/>
  <c r="E48" i="4"/>
  <c r="F48" i="4"/>
  <c r="G48" i="4"/>
  <c r="C16" i="3"/>
  <c r="C15" i="3" s="1"/>
  <c r="C14" i="3" s="1"/>
  <c r="D16" i="3"/>
  <c r="D15" i="3" s="1"/>
  <c r="D14" i="3" s="1"/>
  <c r="E16" i="3"/>
  <c r="E15" i="3" s="1"/>
  <c r="E14" i="3" s="1"/>
  <c r="D21" i="3"/>
  <c r="D20" i="3"/>
  <c r="D19" i="3" s="1"/>
  <c r="E21" i="3"/>
  <c r="E20" i="3"/>
  <c r="E19" i="3" s="1"/>
  <c r="C22" i="3"/>
  <c r="C21" i="3"/>
  <c r="C20" i="3"/>
  <c r="C19" i="3" s="1"/>
  <c r="D27" i="3"/>
  <c r="D26" i="3"/>
  <c r="D25" i="3"/>
  <c r="E27" i="3"/>
  <c r="E26" i="3" s="1"/>
  <c r="E25" i="3" s="1"/>
  <c r="C28" i="3"/>
  <c r="C27" i="3" s="1"/>
  <c r="C26" i="3" s="1"/>
  <c r="C25" i="3" s="1"/>
  <c r="C34" i="3"/>
  <c r="C33" i="3" s="1"/>
  <c r="C32" i="3" s="1"/>
  <c r="C31" i="3" s="1"/>
  <c r="D34" i="3"/>
  <c r="D33" i="3"/>
  <c r="D32" i="3" s="1"/>
  <c r="E34" i="3"/>
  <c r="E33" i="3"/>
  <c r="E32" i="3" s="1"/>
  <c r="D42" i="3"/>
  <c r="D41" i="3"/>
  <c r="D40" i="3"/>
  <c r="E42" i="3"/>
  <c r="E41" i="3"/>
  <c r="E40" i="3"/>
  <c r="C43" i="3"/>
  <c r="C42" i="3"/>
  <c r="C41" i="3" s="1"/>
  <c r="D49" i="3"/>
  <c r="E49" i="3"/>
  <c r="C50" i="3"/>
  <c r="C49" i="3"/>
  <c r="D52" i="3"/>
  <c r="E52" i="3"/>
  <c r="C53" i="3"/>
  <c r="C52" i="3"/>
  <c r="D61" i="3"/>
  <c r="D60" i="3" s="1"/>
  <c r="E61" i="3"/>
  <c r="E59" i="3" s="1"/>
  <c r="C62" i="3"/>
  <c r="C66" i="3"/>
  <c r="C71" i="3"/>
  <c r="D73" i="3"/>
  <c r="E73" i="3"/>
  <c r="C74" i="3"/>
  <c r="C73" i="3"/>
  <c r="D78" i="3"/>
  <c r="D77" i="3" s="1"/>
  <c r="E78" i="3"/>
  <c r="E77" i="3"/>
  <c r="C79" i="3"/>
  <c r="C78" i="3" s="1"/>
  <c r="C77" i="3" s="1"/>
  <c r="C85" i="3"/>
  <c r="C84" i="3" s="1"/>
  <c r="C83" i="3" s="1"/>
  <c r="C82" i="3" s="1"/>
  <c r="D85" i="3"/>
  <c r="D84" i="3"/>
  <c r="E85" i="3"/>
  <c r="E84" i="3" s="1"/>
  <c r="E83" i="3" s="1"/>
  <c r="E82" i="3" s="1"/>
  <c r="D87" i="3"/>
  <c r="E87" i="3"/>
  <c r="C88" i="3"/>
  <c r="C87" i="3"/>
  <c r="D94" i="3"/>
  <c r="D93" i="3" s="1"/>
  <c r="E94" i="3"/>
  <c r="E93" i="3" s="1"/>
  <c r="C95" i="3"/>
  <c r="C94" i="3"/>
  <c r="D98" i="3"/>
  <c r="D97" i="3" s="1"/>
  <c r="E98" i="3"/>
  <c r="E97" i="3"/>
  <c r="C99" i="3"/>
  <c r="C98" i="3"/>
  <c r="C97" i="3" s="1"/>
  <c r="D103" i="3"/>
  <c r="D104" i="3"/>
  <c r="E104" i="3"/>
  <c r="E103" i="3" s="1"/>
  <c r="C105" i="3"/>
  <c r="C104" i="3"/>
  <c r="C103" i="3"/>
  <c r="D109" i="3"/>
  <c r="E109" i="3"/>
  <c r="C110" i="3"/>
  <c r="C109" i="3"/>
  <c r="C102" i="3" s="1"/>
  <c r="C108" i="3"/>
  <c r="D113" i="3"/>
  <c r="D112" i="3" s="1"/>
  <c r="E113" i="3"/>
  <c r="E112" i="3" s="1"/>
  <c r="C114" i="3"/>
  <c r="C113" i="3" s="1"/>
  <c r="C112" i="3" s="1"/>
  <c r="D119" i="3"/>
  <c r="D118" i="3"/>
  <c r="D117" i="3"/>
  <c r="E119" i="3"/>
  <c r="E117" i="3" s="1"/>
  <c r="E118" i="3"/>
  <c r="C120" i="3"/>
  <c r="C119" i="3" s="1"/>
  <c r="D126" i="3"/>
  <c r="D125" i="3" s="1"/>
  <c r="E126" i="3"/>
  <c r="C127" i="3"/>
  <c r="C126" i="3" s="1"/>
  <c r="D133" i="3"/>
  <c r="D132" i="3"/>
  <c r="E133" i="3"/>
  <c r="E131" i="3" s="1"/>
  <c r="E132" i="3"/>
  <c r="C134" i="3"/>
  <c r="C133" i="3" s="1"/>
  <c r="C132" i="3" s="1"/>
  <c r="D137" i="3"/>
  <c r="E137" i="3"/>
  <c r="E136" i="3" s="1"/>
  <c r="C138" i="3"/>
  <c r="C137" i="3" s="1"/>
  <c r="C136" i="3" s="1"/>
  <c r="D143" i="3"/>
  <c r="D141" i="3"/>
  <c r="E143" i="3"/>
  <c r="E142" i="3" s="1"/>
  <c r="C144" i="3"/>
  <c r="C143" i="3"/>
  <c r="D150" i="3"/>
  <c r="D149" i="3" s="1"/>
  <c r="E150" i="3"/>
  <c r="E149" i="3" s="1"/>
  <c r="C151" i="3"/>
  <c r="C150" i="3"/>
  <c r="C149" i="3"/>
  <c r="C146" i="3" s="1"/>
  <c r="D158" i="3"/>
  <c r="D157" i="3" s="1"/>
  <c r="E158" i="3"/>
  <c r="E157" i="3" s="1"/>
  <c r="C159" i="3"/>
  <c r="C158" i="3" s="1"/>
  <c r="C157" i="3" s="1"/>
  <c r="D165" i="3"/>
  <c r="D164" i="3"/>
  <c r="D163" i="3"/>
  <c r="E165" i="3"/>
  <c r="E164" i="3"/>
  <c r="E163" i="3" s="1"/>
  <c r="C166" i="3"/>
  <c r="C165" i="3"/>
  <c r="C164" i="3" s="1"/>
  <c r="D171" i="3"/>
  <c r="D170" i="3" s="1"/>
  <c r="E171" i="3"/>
  <c r="E170" i="3"/>
  <c r="C172" i="3"/>
  <c r="C171" i="3"/>
  <c r="C170" i="3"/>
  <c r="C169" i="3" s="1"/>
  <c r="D177" i="3"/>
  <c r="D176" i="3"/>
  <c r="D175" i="3" s="1"/>
  <c r="E177" i="3"/>
  <c r="E176" i="3" s="1"/>
  <c r="E175" i="3" s="1"/>
  <c r="C178" i="3"/>
  <c r="C177" i="3"/>
  <c r="C176" i="3"/>
  <c r="C175" i="3"/>
  <c r="D183" i="3"/>
  <c r="D182" i="3" s="1"/>
  <c r="D181" i="3" s="1"/>
  <c r="E183" i="3"/>
  <c r="E182" i="3" s="1"/>
  <c r="E181" i="3" s="1"/>
  <c r="C184" i="3"/>
  <c r="C183" i="3"/>
  <c r="C182" i="3" s="1"/>
  <c r="C181" i="3" s="1"/>
  <c r="C190" i="3"/>
  <c r="C189" i="3"/>
  <c r="C188" i="3"/>
  <c r="C187" i="3" s="1"/>
  <c r="D195" i="3"/>
  <c r="D194" i="3"/>
  <c r="D193" i="3" s="1"/>
  <c r="E195" i="3"/>
  <c r="E194" i="3" s="1"/>
  <c r="E193" i="3" s="1"/>
  <c r="C196" i="3"/>
  <c r="C195" i="3"/>
  <c r="C194" i="3"/>
  <c r="C193" i="3"/>
  <c r="D201" i="3"/>
  <c r="D200" i="3" s="1"/>
  <c r="D199" i="3" s="1"/>
  <c r="E201" i="3"/>
  <c r="E200" i="3" s="1"/>
  <c r="E199" i="3" s="1"/>
  <c r="C202" i="3"/>
  <c r="C205" i="3"/>
  <c r="D211" i="3"/>
  <c r="D210" i="3"/>
  <c r="D209" i="3"/>
  <c r="E211" i="3"/>
  <c r="E210" i="3"/>
  <c r="E209" i="3" s="1"/>
  <c r="C212" i="3"/>
  <c r="C215" i="3"/>
  <c r="D221" i="3"/>
  <c r="D220" i="3" s="1"/>
  <c r="D219" i="3" s="1"/>
  <c r="E221" i="3"/>
  <c r="E220" i="3" s="1"/>
  <c r="E219" i="3" s="1"/>
  <c r="C222" i="3"/>
  <c r="C221" i="3"/>
  <c r="C220" i="3"/>
  <c r="C219" i="3" s="1"/>
  <c r="D227" i="3"/>
  <c r="D226" i="3"/>
  <c r="D225" i="3" s="1"/>
  <c r="E227" i="3"/>
  <c r="E226" i="3" s="1"/>
  <c r="E225" i="3" s="1"/>
  <c r="C228" i="3"/>
  <c r="C230" i="3"/>
  <c r="D254" i="3"/>
  <c r="D253" i="3"/>
  <c r="D250" i="3" s="1"/>
  <c r="D252" i="3"/>
  <c r="E254" i="3"/>
  <c r="E253" i="3" s="1"/>
  <c r="C255" i="3"/>
  <c r="C254" i="3" s="1"/>
  <c r="C253" i="3" s="1"/>
  <c r="D260" i="3"/>
  <c r="D259" i="3"/>
  <c r="E260" i="3"/>
  <c r="E259" i="3"/>
  <c r="E258" i="3"/>
  <c r="C261" i="3"/>
  <c r="C260" i="3"/>
  <c r="C259" i="3" s="1"/>
  <c r="C258" i="3" s="1"/>
  <c r="D267" i="3"/>
  <c r="D266" i="3" s="1"/>
  <c r="E267" i="3"/>
  <c r="E266" i="3"/>
  <c r="E263" i="3" s="1"/>
  <c r="C268" i="3"/>
  <c r="C267" i="3"/>
  <c r="C266" i="3"/>
  <c r="D273" i="3"/>
  <c r="D272" i="3" s="1"/>
  <c r="E273" i="3"/>
  <c r="E272" i="3" s="1"/>
  <c r="C274" i="3"/>
  <c r="C273" i="3" s="1"/>
  <c r="D277" i="3"/>
  <c r="D276" i="3" s="1"/>
  <c r="E277" i="3"/>
  <c r="C278" i="3"/>
  <c r="C277" i="3"/>
  <c r="C276" i="3"/>
  <c r="D281" i="3"/>
  <c r="D280" i="3" s="1"/>
  <c r="E281" i="3"/>
  <c r="E280" i="3" s="1"/>
  <c r="C282" i="3"/>
  <c r="C281" i="3" s="1"/>
  <c r="C280" i="3" s="1"/>
  <c r="D235" i="3"/>
  <c r="D234" i="3"/>
  <c r="D233" i="3"/>
  <c r="E235" i="3"/>
  <c r="E234" i="3"/>
  <c r="E233" i="3" s="1"/>
  <c r="C236" i="3"/>
  <c r="C235" i="3"/>
  <c r="C234" i="3" s="1"/>
  <c r="C233" i="3" s="1"/>
  <c r="D241" i="3"/>
  <c r="D240" i="3"/>
  <c r="D239" i="3" s="1"/>
  <c r="E241" i="3"/>
  <c r="E240" i="3"/>
  <c r="E239" i="3"/>
  <c r="C242" i="3"/>
  <c r="C241" i="3" s="1"/>
  <c r="C240" i="3" s="1"/>
  <c r="C239" i="3" s="1"/>
  <c r="D247" i="3"/>
  <c r="D246" i="3" s="1"/>
  <c r="D245" i="3" s="1"/>
  <c r="E247" i="3"/>
  <c r="E246" i="3" s="1"/>
  <c r="E245" i="3" s="1"/>
  <c r="C248" i="3"/>
  <c r="C247" i="3"/>
  <c r="C246" i="3"/>
  <c r="C245" i="3" s="1"/>
  <c r="D288" i="3"/>
  <c r="D287" i="3" s="1"/>
  <c r="E288" i="3"/>
  <c r="E287" i="3" s="1"/>
  <c r="C289" i="3"/>
  <c r="C288" i="3" s="1"/>
  <c r="C287" i="3" s="1"/>
  <c r="D294" i="3"/>
  <c r="D293" i="3"/>
  <c r="D292" i="3" s="1"/>
  <c r="E294" i="3"/>
  <c r="E293" i="3" s="1"/>
  <c r="E292" i="3" s="1"/>
  <c r="C295" i="3"/>
  <c r="C294" i="3" s="1"/>
  <c r="C293" i="3" s="1"/>
  <c r="C292" i="3" s="1"/>
  <c r="D300" i="3"/>
  <c r="D299" i="3" s="1"/>
  <c r="D298" i="3" s="1"/>
  <c r="E300" i="3"/>
  <c r="E299" i="3"/>
  <c r="E298" i="3" s="1"/>
  <c r="C301" i="3"/>
  <c r="C300" i="3" s="1"/>
  <c r="C299" i="3" s="1"/>
  <c r="C298" i="3" s="1"/>
  <c r="D306" i="3"/>
  <c r="D305" i="3"/>
  <c r="D304" i="3" s="1"/>
  <c r="E306" i="3"/>
  <c r="E305" i="3"/>
  <c r="E304" i="3"/>
  <c r="C307" i="3"/>
  <c r="C306" i="3" s="1"/>
  <c r="C305" i="3" s="1"/>
  <c r="C304" i="3" s="1"/>
  <c r="C311" i="3"/>
  <c r="D312" i="3"/>
  <c r="D311" i="3"/>
  <c r="E312" i="3"/>
  <c r="E311" i="3" s="1"/>
  <c r="C313" i="3"/>
  <c r="C312" i="3"/>
  <c r="D316" i="3"/>
  <c r="D315" i="3"/>
  <c r="E316" i="3"/>
  <c r="C317" i="3"/>
  <c r="C316" i="3"/>
  <c r="D323" i="3"/>
  <c r="D322" i="3" s="1"/>
  <c r="E323" i="3"/>
  <c r="E322" i="3" s="1"/>
  <c r="C324" i="3"/>
  <c r="C323" i="3"/>
  <c r="C322" i="3"/>
  <c r="C321" i="3" s="1"/>
  <c r="D329" i="3"/>
  <c r="D327" i="3" s="1"/>
  <c r="E329" i="3"/>
  <c r="E328" i="3" s="1"/>
  <c r="C330" i="3"/>
  <c r="C329" i="3"/>
  <c r="C328" i="3" s="1"/>
  <c r="D335" i="3"/>
  <c r="D334" i="3"/>
  <c r="E335" i="3"/>
  <c r="E333" i="3" s="1"/>
  <c r="E334" i="3"/>
  <c r="C336" i="3"/>
  <c r="C335" i="3" s="1"/>
  <c r="D342" i="3"/>
  <c r="D341" i="3" s="1"/>
  <c r="E342" i="3"/>
  <c r="E341" i="3" s="1"/>
  <c r="C343" i="3"/>
  <c r="C345" i="3"/>
  <c r="C342" i="3" s="1"/>
  <c r="C341" i="3" s="1"/>
  <c r="D350" i="3"/>
  <c r="D349" i="3" s="1"/>
  <c r="E350" i="3"/>
  <c r="E349" i="3" s="1"/>
  <c r="C351" i="3"/>
  <c r="C350" i="3" s="1"/>
  <c r="D354" i="3"/>
  <c r="D353" i="3" s="1"/>
  <c r="E354" i="3"/>
  <c r="E353" i="3"/>
  <c r="C355" i="3"/>
  <c r="C354" i="3"/>
  <c r="D358" i="3"/>
  <c r="D357" i="3" s="1"/>
  <c r="E358" i="3"/>
  <c r="E357" i="3"/>
  <c r="C359" i="3"/>
  <c r="C358" i="3" s="1"/>
  <c r="D364" i="3"/>
  <c r="D363" i="3" s="1"/>
  <c r="E364" i="3"/>
  <c r="E363" i="3"/>
  <c r="C365" i="3"/>
  <c r="C364" i="3"/>
  <c r="C363" i="3" s="1"/>
  <c r="D368" i="3"/>
  <c r="D367" i="3" s="1"/>
  <c r="E368" i="3"/>
  <c r="E367" i="3" s="1"/>
  <c r="C369" i="3"/>
  <c r="C368" i="3"/>
  <c r="C367" i="3" s="1"/>
  <c r="D374" i="3"/>
  <c r="E374" i="3"/>
  <c r="E373" i="3"/>
  <c r="C375" i="3"/>
  <c r="C374" i="3" s="1"/>
  <c r="D378" i="3"/>
  <c r="D377" i="3" s="1"/>
  <c r="E378" i="3"/>
  <c r="C379" i="3"/>
  <c r="C378" i="3" s="1"/>
  <c r="C377" i="3" s="1"/>
  <c r="D384" i="3"/>
  <c r="D383" i="3" s="1"/>
  <c r="E384" i="3"/>
  <c r="E382" i="3"/>
  <c r="C385" i="3"/>
  <c r="C384" i="3" s="1"/>
  <c r="C383" i="3" s="1"/>
  <c r="D390" i="3"/>
  <c r="E390" i="3"/>
  <c r="C391" i="3"/>
  <c r="C390" i="3" s="1"/>
  <c r="D394" i="3"/>
  <c r="D393" i="3" s="1"/>
  <c r="E394" i="3"/>
  <c r="E393" i="3"/>
  <c r="C395" i="3"/>
  <c r="C394" i="3" s="1"/>
  <c r="C393" i="3" s="1"/>
  <c r="D398" i="3"/>
  <c r="D397" i="3" s="1"/>
  <c r="C399" i="3"/>
  <c r="C398" i="3" s="1"/>
  <c r="C397" i="3" s="1"/>
  <c r="E399" i="3"/>
  <c r="E398" i="3" s="1"/>
  <c r="E397" i="3" s="1"/>
  <c r="D404" i="3"/>
  <c r="D403" i="3" s="1"/>
  <c r="D402" i="3"/>
  <c r="E404" i="3"/>
  <c r="E402" i="3" s="1"/>
  <c r="C405" i="3"/>
  <c r="C404" i="3"/>
  <c r="D410" i="3"/>
  <c r="E410" i="3"/>
  <c r="E408" i="3"/>
  <c r="C411" i="3"/>
  <c r="C410" i="3" s="1"/>
  <c r="D416" i="3"/>
  <c r="D414" i="3" s="1"/>
  <c r="D415" i="3"/>
  <c r="E416" i="3"/>
  <c r="E415" i="3" s="1"/>
  <c r="C417" i="3"/>
  <c r="C416" i="3"/>
  <c r="C415" i="3" s="1"/>
  <c r="D420" i="3"/>
  <c r="D419" i="3"/>
  <c r="E420" i="3"/>
  <c r="C421" i="3"/>
  <c r="C420" i="3"/>
  <c r="C419" i="3"/>
  <c r="D424" i="3"/>
  <c r="D423" i="3" s="1"/>
  <c r="E424" i="3"/>
  <c r="E423" i="3"/>
  <c r="C425" i="3"/>
  <c r="C424" i="3" s="1"/>
  <c r="C423" i="3" s="1"/>
  <c r="C414" i="3" s="1"/>
  <c r="D430" i="3"/>
  <c r="D429" i="3" s="1"/>
  <c r="E430" i="3"/>
  <c r="E429" i="3"/>
  <c r="C431" i="3"/>
  <c r="C430" i="3"/>
  <c r="C429" i="3" s="1"/>
  <c r="D434" i="3"/>
  <c r="D433" i="3" s="1"/>
  <c r="E434" i="3"/>
  <c r="C435" i="3"/>
  <c r="C434" i="3" s="1"/>
  <c r="C428" i="3" s="1"/>
  <c r="D440" i="3"/>
  <c r="D439" i="3" s="1"/>
  <c r="D438" i="3" s="1"/>
  <c r="E440" i="3"/>
  <c r="E439" i="3"/>
  <c r="E438" i="3"/>
  <c r="C441" i="3"/>
  <c r="C440" i="3" s="1"/>
  <c r="C439" i="3" s="1"/>
  <c r="C438" i="3" s="1"/>
  <c r="D446" i="3"/>
  <c r="D445" i="3" s="1"/>
  <c r="E446" i="3"/>
  <c r="E445" i="3" s="1"/>
  <c r="C447" i="3"/>
  <c r="C446" i="3"/>
  <c r="C445" i="3"/>
  <c r="D450" i="3"/>
  <c r="D449" i="3" s="1"/>
  <c r="E450" i="3"/>
  <c r="E449" i="3" s="1"/>
  <c r="C451" i="3"/>
  <c r="C450" i="3" s="1"/>
  <c r="D456" i="3"/>
  <c r="E456" i="3"/>
  <c r="E455" i="3" s="1"/>
  <c r="C457" i="3"/>
  <c r="C456" i="3"/>
  <c r="D460" i="3"/>
  <c r="D454" i="3" s="1"/>
  <c r="D459" i="3"/>
  <c r="E460" i="3"/>
  <c r="E459" i="3" s="1"/>
  <c r="C461" i="3"/>
  <c r="C460" i="3" s="1"/>
  <c r="C454" i="3" s="1"/>
  <c r="D466" i="3"/>
  <c r="D465" i="3" s="1"/>
  <c r="E466" i="3"/>
  <c r="E465" i="3" s="1"/>
  <c r="C467" i="3"/>
  <c r="C466" i="3"/>
  <c r="C471" i="3"/>
  <c r="D472" i="3"/>
  <c r="D471" i="3" s="1"/>
  <c r="E472" i="3"/>
  <c r="E471" i="3" s="1"/>
  <c r="C473" i="3"/>
  <c r="C472" i="3"/>
  <c r="D476" i="3"/>
  <c r="D475" i="3" s="1"/>
  <c r="E476" i="3"/>
  <c r="E475" i="3" s="1"/>
  <c r="C477" i="3"/>
  <c r="C476" i="3"/>
  <c r="C475" i="3"/>
  <c r="C481" i="3"/>
  <c r="D482" i="3"/>
  <c r="E482" i="3"/>
  <c r="C483" i="3"/>
  <c r="C482" i="3" s="1"/>
  <c r="D486" i="3"/>
  <c r="D485" i="3" s="1"/>
  <c r="E486" i="3"/>
  <c r="E485" i="3" s="1"/>
  <c r="C487" i="3"/>
  <c r="C486" i="3"/>
  <c r="C485" i="3"/>
  <c r="D490" i="3"/>
  <c r="D489" i="3" s="1"/>
  <c r="E490" i="3"/>
  <c r="E489" i="3" s="1"/>
  <c r="C491" i="3"/>
  <c r="C490" i="3" s="1"/>
  <c r="C489" i="3" s="1"/>
  <c r="D494" i="3"/>
  <c r="D493" i="3" s="1"/>
  <c r="E494" i="3"/>
  <c r="E493" i="3"/>
  <c r="C495" i="3"/>
  <c r="C494" i="3"/>
  <c r="C493" i="3" s="1"/>
  <c r="D500" i="3"/>
  <c r="E500" i="3"/>
  <c r="C501" i="3"/>
  <c r="C500" i="3" s="1"/>
  <c r="D504" i="3"/>
  <c r="D503" i="3" s="1"/>
  <c r="E504" i="3"/>
  <c r="E503" i="3"/>
  <c r="C505" i="3"/>
  <c r="C504" i="3"/>
  <c r="C503" i="3" s="1"/>
  <c r="D510" i="3"/>
  <c r="D509" i="3" s="1"/>
  <c r="E510" i="3"/>
  <c r="E509" i="3" s="1"/>
  <c r="C511" i="3"/>
  <c r="C510" i="3" s="1"/>
  <c r="D514" i="3"/>
  <c r="D513" i="3"/>
  <c r="E514" i="3"/>
  <c r="E513" i="3"/>
  <c r="C515" i="3"/>
  <c r="C514" i="3" s="1"/>
  <c r="C513" i="3" s="1"/>
  <c r="D518" i="3"/>
  <c r="D517" i="3" s="1"/>
  <c r="E518" i="3"/>
  <c r="E517" i="3" s="1"/>
  <c r="C519" i="3"/>
  <c r="C518" i="3"/>
  <c r="C517" i="3" s="1"/>
  <c r="D524" i="3"/>
  <c r="D523" i="3"/>
  <c r="D522" i="3"/>
  <c r="E524" i="3"/>
  <c r="E523" i="3" s="1"/>
  <c r="E522" i="3" s="1"/>
  <c r="C525" i="3"/>
  <c r="C524" i="3"/>
  <c r="C523" i="3" s="1"/>
  <c r="C522" i="3" s="1"/>
  <c r="D533" i="3"/>
  <c r="D532" i="3" s="1"/>
  <c r="E533" i="3"/>
  <c r="E532" i="3"/>
  <c r="E528" i="3" s="1"/>
  <c r="E527" i="3" s="1"/>
  <c r="E531" i="3"/>
  <c r="C534" i="3"/>
  <c r="C533" i="3" s="1"/>
  <c r="C532" i="3" s="1"/>
  <c r="D540" i="3"/>
  <c r="D539" i="3" s="1"/>
  <c r="D538" i="3" s="1"/>
  <c r="E540" i="3"/>
  <c r="E539" i="3" s="1"/>
  <c r="C541" i="3"/>
  <c r="C540" i="3"/>
  <c r="C539" i="3" s="1"/>
  <c r="C538" i="3" s="1"/>
  <c r="D547" i="3"/>
  <c r="D546" i="3" s="1"/>
  <c r="D545" i="3" s="1"/>
  <c r="E547" i="3"/>
  <c r="E546" i="3"/>
  <c r="C548" i="3"/>
  <c r="C547" i="3" s="1"/>
  <c r="C546" i="3" s="1"/>
  <c r="C545" i="3" s="1"/>
  <c r="D554" i="3"/>
  <c r="D553" i="3" s="1"/>
  <c r="D552" i="3" s="1"/>
  <c r="E554" i="3"/>
  <c r="E553" i="3"/>
  <c r="E552" i="3" s="1"/>
  <c r="C555" i="3"/>
  <c r="C554" i="3"/>
  <c r="C553" i="3" s="1"/>
  <c r="C552" i="3" s="1"/>
  <c r="C562" i="3"/>
  <c r="C561" i="3"/>
  <c r="C560" i="3"/>
  <c r="C559" i="3" s="1"/>
  <c r="D562" i="3"/>
  <c r="D561" i="3" s="1"/>
  <c r="D560" i="3" s="1"/>
  <c r="E562" i="3"/>
  <c r="E561" i="3" s="1"/>
  <c r="E560" i="3" s="1"/>
  <c r="D9" i="2"/>
  <c r="C13" i="1" s="1"/>
  <c r="E9" i="2"/>
  <c r="E8" i="2" s="1"/>
  <c r="D13" i="1"/>
  <c r="C10" i="2"/>
  <c r="C9" i="2" s="1"/>
  <c r="C14" i="2"/>
  <c r="C18" i="2"/>
  <c r="C21" i="2"/>
  <c r="C27" i="2"/>
  <c r="E30" i="2"/>
  <c r="D14" i="1"/>
  <c r="C31" i="2"/>
  <c r="C30" i="2"/>
  <c r="B14" i="1"/>
  <c r="D31" i="2"/>
  <c r="D30" i="2" s="1"/>
  <c r="D33" i="2"/>
  <c r="C15" i="1"/>
  <c r="E33" i="2"/>
  <c r="D15" i="1" s="1"/>
  <c r="C34" i="2"/>
  <c r="C38" i="2"/>
  <c r="C33" i="2" s="1"/>
  <c r="C43" i="2"/>
  <c r="C46" i="2"/>
  <c r="C52" i="2"/>
  <c r="D58" i="2"/>
  <c r="C16" i="1" s="1"/>
  <c r="E58" i="2"/>
  <c r="D16" i="1" s="1"/>
  <c r="E67" i="2"/>
  <c r="C59" i="2"/>
  <c r="C61" i="2"/>
  <c r="C58" i="2"/>
  <c r="B16" i="1" s="1"/>
  <c r="C65" i="2"/>
  <c r="C73" i="2"/>
  <c r="C72" i="2" s="1"/>
  <c r="B21" i="1" s="1"/>
  <c r="B23" i="1" s="1"/>
  <c r="C74" i="2"/>
  <c r="D74" i="2"/>
  <c r="D73" i="2"/>
  <c r="D72" i="2" s="1"/>
  <c r="C21" i="1" s="1"/>
  <c r="C23" i="1" s="1"/>
  <c r="E74" i="2"/>
  <c r="E73" i="2"/>
  <c r="E72" i="2" s="1"/>
  <c r="D21" i="1" s="1"/>
  <c r="D76" i="2"/>
  <c r="C22" i="1"/>
  <c r="C77" i="2"/>
  <c r="C76" i="2" s="1"/>
  <c r="B22" i="1" s="1"/>
  <c r="D77" i="2"/>
  <c r="E77" i="2"/>
  <c r="E76" i="2" s="1"/>
  <c r="D22" i="1" s="1"/>
  <c r="C78" i="2"/>
  <c r="D131" i="3"/>
  <c r="E428" i="3"/>
  <c r="E271" i="3"/>
  <c r="D136" i="3"/>
  <c r="D83" i="3"/>
  <c r="D82" i="3"/>
  <c r="C211" i="3"/>
  <c r="C210" i="3" s="1"/>
  <c r="C209" i="3" s="1"/>
  <c r="E403" i="3"/>
  <c r="D102" i="3"/>
  <c r="D90" i="3" s="1"/>
  <c r="D333" i="3"/>
  <c r="C61" i="3"/>
  <c r="C59" i="3" s="1"/>
  <c r="C57" i="3" s="1"/>
  <c r="D48" i="3"/>
  <c r="D47" i="3"/>
  <c r="D470" i="3"/>
  <c r="D92" i="3"/>
  <c r="E433" i="3"/>
  <c r="E508" i="3"/>
  <c r="E470" i="3"/>
  <c r="E362" i="3"/>
  <c r="D464" i="3"/>
  <c r="D124" i="3"/>
  <c r="D382" i="3"/>
  <c r="E327" i="3"/>
  <c r="E348" i="3"/>
  <c r="E310" i="3"/>
  <c r="C141" i="3"/>
  <c r="C142" i="3"/>
  <c r="C48" i="3"/>
  <c r="C47" i="3" s="1"/>
  <c r="E545" i="3"/>
  <c r="D328" i="3"/>
  <c r="E454" i="3"/>
  <c r="E464" i="3"/>
  <c r="E383" i="3"/>
  <c r="E276" i="3"/>
  <c r="C201" i="3"/>
  <c r="C200" i="3"/>
  <c r="C199" i="3" s="1"/>
  <c r="D142" i="3"/>
  <c r="E48" i="3"/>
  <c r="E47" i="3" s="1"/>
  <c r="D428" i="3"/>
  <c r="D310" i="3"/>
  <c r="E409" i="3"/>
  <c r="D362" i="3"/>
  <c r="C310" i="3"/>
  <c r="E315" i="3"/>
  <c r="E92" i="3"/>
  <c r="C470" i="3"/>
  <c r="E444" i="3"/>
  <c r="C464" i="3"/>
  <c r="C465" i="3"/>
  <c r="E498" i="3"/>
  <c r="E499" i="3"/>
  <c r="D373" i="3"/>
  <c r="D372" i="3"/>
  <c r="D499" i="3"/>
  <c r="D498" i="3"/>
  <c r="D455" i="3"/>
  <c r="E419" i="3"/>
  <c r="E414" i="3"/>
  <c r="D409" i="3"/>
  <c r="D408" i="3"/>
  <c r="E388" i="3"/>
  <c r="E389" i="3"/>
  <c r="D258" i="3"/>
  <c r="E125" i="3"/>
  <c r="E124" i="3"/>
  <c r="D388" i="3"/>
  <c r="D389" i="3"/>
  <c r="E169" i="3"/>
  <c r="D508" i="3"/>
  <c r="E481" i="3"/>
  <c r="E480" i="3"/>
  <c r="C403" i="3"/>
  <c r="C402" i="3"/>
  <c r="C227" i="3"/>
  <c r="C226" i="3" s="1"/>
  <c r="C225" i="3" s="1"/>
  <c r="E102" i="3"/>
  <c r="E377" i="3"/>
  <c r="E372" i="3"/>
  <c r="C327" i="3"/>
  <c r="C315" i="3"/>
  <c r="D38" i="3"/>
  <c r="D37" i="3"/>
  <c r="D36" i="3"/>
  <c r="C60" i="3"/>
  <c r="E38" i="3"/>
  <c r="E37" i="3" s="1"/>
  <c r="E36" i="3" s="1"/>
  <c r="B13" i="1" l="1"/>
  <c r="C8" i="2"/>
  <c r="C388" i="3"/>
  <c r="C389" i="3"/>
  <c r="C124" i="3"/>
  <c r="C125" i="3"/>
  <c r="E338" i="3"/>
  <c r="E340" i="3"/>
  <c r="C38" i="3"/>
  <c r="C37" i="3" s="1"/>
  <c r="C36" i="3" s="1"/>
  <c r="C40" i="3"/>
  <c r="D528" i="3"/>
  <c r="D527" i="3" s="1"/>
  <c r="D529" i="3"/>
  <c r="D531" i="3"/>
  <c r="C498" i="3"/>
  <c r="C499" i="3"/>
  <c r="D340" i="3"/>
  <c r="C263" i="3"/>
  <c r="E11" i="3"/>
  <c r="E10" i="3" s="1"/>
  <c r="E9" i="3" s="1"/>
  <c r="E13" i="3"/>
  <c r="D148" i="3"/>
  <c r="D146" i="3"/>
  <c r="C340" i="3"/>
  <c r="C271" i="3"/>
  <c r="C272" i="3"/>
  <c r="C333" i="3"/>
  <c r="C334" i="3"/>
  <c r="E319" i="3"/>
  <c r="E321" i="3"/>
  <c r="C250" i="3"/>
  <c r="C252" i="3"/>
  <c r="C154" i="3"/>
  <c r="C156" i="3"/>
  <c r="C117" i="3"/>
  <c r="C118" i="3"/>
  <c r="E57" i="3"/>
  <c r="D13" i="3"/>
  <c r="D11" i="3"/>
  <c r="D10" i="3" s="1"/>
  <c r="D9" i="3" s="1"/>
  <c r="D321" i="3"/>
  <c r="D319" i="3"/>
  <c r="E250" i="3"/>
  <c r="E252" i="3"/>
  <c r="E156" i="3"/>
  <c r="E154" i="3"/>
  <c r="C13" i="3"/>
  <c r="C11" i="3"/>
  <c r="C10" i="3" s="1"/>
  <c r="C9" i="3" s="1"/>
  <c r="C531" i="3"/>
  <c r="C528" i="3"/>
  <c r="C527" i="3" s="1"/>
  <c r="C529" i="3"/>
  <c r="C14" i="1"/>
  <c r="C25" i="1" s="1"/>
  <c r="D8" i="2"/>
  <c r="D156" i="3"/>
  <c r="D154" i="3"/>
  <c r="C373" i="3"/>
  <c r="C372" i="3"/>
  <c r="E84" i="2"/>
  <c r="C508" i="3"/>
  <c r="C509" i="3"/>
  <c r="C480" i="3"/>
  <c r="C286" i="3"/>
  <c r="C284" i="3"/>
  <c r="E286" i="3"/>
  <c r="E284" i="3"/>
  <c r="D263" i="3"/>
  <c r="D265" i="3"/>
  <c r="D161" i="3"/>
  <c r="D169" i="3"/>
  <c r="C131" i="3"/>
  <c r="D23" i="1"/>
  <c r="D25" i="1" s="1"/>
  <c r="E529" i="3"/>
  <c r="E538" i="3"/>
  <c r="C449" i="3"/>
  <c r="C444" i="3"/>
  <c r="C409" i="3"/>
  <c r="C408" i="3"/>
  <c r="C348" i="3"/>
  <c r="C338" i="3" s="1"/>
  <c r="C349" i="3"/>
  <c r="D284" i="3"/>
  <c r="D286" i="3"/>
  <c r="C161" i="3"/>
  <c r="C163" i="3"/>
  <c r="C67" i="2"/>
  <c r="C84" i="2" s="1"/>
  <c r="B15" i="1"/>
  <c r="E146" i="3"/>
  <c r="E148" i="3"/>
  <c r="E141" i="3"/>
  <c r="E90" i="3" s="1"/>
  <c r="D59" i="3"/>
  <c r="D57" i="3" s="1"/>
  <c r="C92" i="3"/>
  <c r="C90" i="3" s="1"/>
  <c r="C56" i="3" s="1"/>
  <c r="C55" i="3" s="1"/>
  <c r="D67" i="2"/>
  <c r="D84" i="2" s="1"/>
  <c r="D348" i="3"/>
  <c r="D338" i="3" s="1"/>
  <c r="E265" i="3"/>
  <c r="E60" i="3"/>
  <c r="D444" i="3"/>
  <c r="D271" i="3"/>
  <c r="C265" i="3"/>
  <c r="C362" i="3"/>
  <c r="C319" i="3"/>
  <c r="E161" i="3"/>
  <c r="C148" i="3"/>
  <c r="D480" i="3"/>
  <c r="D56" i="3" l="1"/>
  <c r="D55" i="3" s="1"/>
  <c r="D8" i="3" s="1"/>
  <c r="E56" i="3"/>
  <c r="E55" i="3" s="1"/>
  <c r="E8" i="3" s="1"/>
  <c r="C8" i="3"/>
  <c r="B25" i="1"/>
</calcChain>
</file>

<file path=xl/sharedStrings.xml><?xml version="1.0" encoding="utf-8"?>
<sst xmlns="http://schemas.openxmlformats.org/spreadsheetml/2006/main" count="913" uniqueCount="376">
  <si>
    <t>PRORAČUN OPĆINE KLOŠTAR PODRAVSKI ZA 2022. GODINU</t>
  </si>
  <si>
    <t>I PROJEKCIJE ZA 2023. I 2024. GODINU</t>
  </si>
  <si>
    <t>I. OPĆI DIO</t>
  </si>
  <si>
    <t>Članak 1.</t>
  </si>
  <si>
    <t xml:space="preserve">     Proračun Općine Kloštar Podravski za 2022. godinu (u daljnjem tekstu: Proračun) i projekcije za 2023. i 2024. godinu sastoji se od:</t>
  </si>
  <si>
    <t>A. RAČUN PRIHODA I RASHODA</t>
  </si>
  <si>
    <t>Plan za 2022.</t>
  </si>
  <si>
    <t>Projekcija za 2023.</t>
  </si>
  <si>
    <t>Projekcija za 2024.</t>
  </si>
  <si>
    <t>Prihodi poslovanja</t>
  </si>
  <si>
    <t>Prihodi od prodaje nefinancijske imovine</t>
  </si>
  <si>
    <t>Rashodi poslovanja</t>
  </si>
  <si>
    <t>Rashodi za nabavu nefinancijske imovine</t>
  </si>
  <si>
    <t>B. RAČUN FINANCIRANJA</t>
  </si>
  <si>
    <t>Primici od financijske imovine i zaduživanja</t>
  </si>
  <si>
    <t>Izdaci za financijsku imovinu i otplate zajmova</t>
  </si>
  <si>
    <t>Neto financiranje / zaduživanje</t>
  </si>
  <si>
    <t>VIŠAK/MANJAK + NETO FINANCIRANJE</t>
  </si>
  <si>
    <t>Članak 2.</t>
  </si>
  <si>
    <t xml:space="preserve">     Prihodi i rashodi te primici i izdaci po ekonomskoj klasifikaciji utvrđuju se u Proračunu, u A. Računu prihoda i rashoda i B. Računu financiranja kako slijedi:</t>
  </si>
  <si>
    <t>KONTO</t>
  </si>
  <si>
    <t>VRSTA PRIHODA/RASHODA</t>
  </si>
  <si>
    <t>Proračun za 2022.</t>
  </si>
  <si>
    <t>UKUPNO PRIHODI</t>
  </si>
  <si>
    <t>Prihodi od poreza</t>
  </si>
  <si>
    <t>Porez i prirez na dohodak</t>
  </si>
  <si>
    <t>Porezi na imovinu</t>
  </si>
  <si>
    <t>Porez na robu i usluge</t>
  </si>
  <si>
    <t>Pomoći</t>
  </si>
  <si>
    <t>Pomoći od međunarodnih organizacija te institucija i tijela EU</t>
  </si>
  <si>
    <t>Pomoći iz proračuna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</si>
  <si>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</si>
  <si>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</si>
  <si>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</si>
  <si>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</si>
  <si>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</si>
  <si>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</si>
  <si>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</si>
  <si>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</si>
  <si>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dotacija</t>
  </si>
  <si>
    <t>Kazne, upravne mjere i ostali prihodi</t>
  </si>
  <si>
    <t>Kazne i upravne mjere</t>
  </si>
  <si>
    <t>Ostali prihodi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</si>
  <si>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</si>
  <si>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</si>
  <si>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</si>
  <si>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</si>
  <si>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</si>
  <si>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</si>
  <si>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</si>
  <si>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</si>
  <si>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</si>
  <si>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</si>
  <si>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</si>
  <si>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</si>
  <si>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</si>
  <si>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</si>
  <si>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</si>
  <si>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poljoprivrednicima, obrt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</si>
  <si>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</si>
  <si>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</si>
  <si>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</si>
  <si>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 xml:space="preserve">Ostali rashodi </t>
  </si>
  <si>
    <t>Tekuće donacije</t>
  </si>
  <si>
    <t>Kapitalne donacije</t>
  </si>
  <si>
    <t>Kazne, penali, naknada štete</t>
  </si>
  <si>
    <t>Proračunska pričuva</t>
  </si>
  <si>
    <t>Kapitalne pomoći</t>
  </si>
  <si>
    <t>Rashodi za nabavu neproizvedene dugotrajne imovine</t>
  </si>
  <si>
    <t>Rashodi za nabavu proizvedene dug. imovine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</si>
  <si>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</si>
  <si>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</si>
  <si>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</si>
  <si>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</si>
  <si>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</si>
  <si>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objktima</t>
  </si>
  <si>
    <t>UKUPNO RASHODI</t>
  </si>
  <si>
    <t>UKUPNI PRIMICI</t>
  </si>
  <si>
    <t>Primici od financijske imovine i zaduženje</t>
  </si>
  <si>
    <t>Primici od zaduženje</t>
  </si>
  <si>
    <t>Primljeni krediti i zajmovi od kreditnih i ostalih financijskih institucija izvan javnog sektora</t>
  </si>
  <si>
    <t>UKUPNO IZDACI</t>
  </si>
  <si>
    <t>Izdaci za otplatu glavnice primljenih kredita i zajmova</t>
  </si>
  <si>
    <t>Otplata glavnice i zajmova</t>
  </si>
  <si>
    <t>II. POSEBNI DIO</t>
  </si>
  <si>
    <t>Članak 3.</t>
  </si>
  <si>
    <t xml:space="preserve">     Rashodi poslovanja i rashodi za nabavu nefinancijske imovine u Proračunu u ukupnom iznosu od 49.806.050,00 kuna raspoređuju se po korisnicima i programima u Posebnom dijelu Proračuna, kako slijedi:</t>
  </si>
  <si>
    <t>BROJ KONTA</t>
  </si>
  <si>
    <t>VRSTA RASHODA I IZDATAKA</t>
  </si>
  <si>
    <t>Ukupno rashodi i izdaci</t>
  </si>
  <si>
    <t>Razdjel 001 Općinsko vijeće</t>
  </si>
  <si>
    <t>Glava 00101 Općinsko vijeće</t>
  </si>
  <si>
    <t>Program 1000 Djelatnost predstavničkih i radnih tijela</t>
  </si>
  <si>
    <t>011 Izvršna i zakonodavna tijela</t>
  </si>
  <si>
    <t>IZVOR 11 OPĆI PRIHODI I PRIMICI</t>
  </si>
  <si>
    <t>Aktivnost A 100001 Redovna djelatnost Općinskog vijeća</t>
  </si>
  <si>
    <t>Aktivnost A 100002 Izvanredni i nepredviđeni rashodi</t>
  </si>
  <si>
    <t>Donacije i ostali rashodi</t>
  </si>
  <si>
    <t>Aktivnost A 100003 Promidžba općine</t>
  </si>
  <si>
    <t>016 Opće javne usluge koje nisu drugdje svrstane</t>
  </si>
  <si>
    <t xml:space="preserve">Aktivnost A 100004 Djelatnost političkih stranaka </t>
  </si>
  <si>
    <t>Razdjel 002 Općinski načelnik</t>
  </si>
  <si>
    <t>Glava 00201 Općinski načelnik</t>
  </si>
  <si>
    <t>Program 1001 Djelatnost izvršnih tijela</t>
  </si>
  <si>
    <t>Aktivnost A 100005 Prigodne proslave Općine</t>
  </si>
  <si>
    <t>Aktivnost A 100006 Povrat kredita Općine</t>
  </si>
  <si>
    <t>Otplata glavnice primljenih kredita i zajmova od kreditnih i ostalih financijskih institucija izvan javnog sektora</t>
  </si>
  <si>
    <t>Razdjel 003 Jedinstveni upravni odjel</t>
  </si>
  <si>
    <t>Glava 00301 Jedinstveni upravni odjel</t>
  </si>
  <si>
    <t>Program 1002 Djelatnost Jedinstvenog upravnog odjela</t>
  </si>
  <si>
    <t>013 Opće usluge</t>
  </si>
  <si>
    <t>Aktivnost A 100007 Administrativni poslovi</t>
  </si>
  <si>
    <t>Plaće (bruto)</t>
  </si>
  <si>
    <t>Naknada troškova zaposlenima</t>
  </si>
  <si>
    <t>Postrojenje i oprema</t>
  </si>
  <si>
    <t>IZVOR 51 POMOĆI PRORAČUNU IZ DRUGIH PRORAČUNA</t>
  </si>
  <si>
    <t>Aktivnost A 100008 Otplata kredita dvorana</t>
  </si>
  <si>
    <t>Program 1003 Djelatnost Komunalnog poduzeća</t>
  </si>
  <si>
    <t>064 Ulična rasvjeta</t>
  </si>
  <si>
    <t>Aktivnost A 10009 Održavanje javne rasvjete</t>
  </si>
  <si>
    <t>IZVOR 42 KOMUNALNI DOPRINOSI I NAKNADE</t>
  </si>
  <si>
    <t>045 Promet</t>
  </si>
  <si>
    <t>Aktivnost A 100010 Održavanje javnih i nerazvrstanih prometnica</t>
  </si>
  <si>
    <t>IZVOR 41 PRIHODI PO POSEBNIM PROPISIMA</t>
  </si>
  <si>
    <t>062 Razvoj zajednice</t>
  </si>
  <si>
    <t>Aktivnost A 100011 Održavanje javnih površina</t>
  </si>
  <si>
    <t>051 Gospodarenje otpadom</t>
  </si>
  <si>
    <t>Aktivnost A 100012 Održavanje smetlišta</t>
  </si>
  <si>
    <t>Aktivnost A 100013 Komunalne usluge</t>
  </si>
  <si>
    <t>066 Rashodi vezani uz stanovanje  i kom.pogodnosti koje nisu nigdje svrstane</t>
  </si>
  <si>
    <t>Aktivnost A 100014 Održavanje odvodnih kanala za oborinske vode</t>
  </si>
  <si>
    <t>Program 1004 Tekuće i investicijsko održavanje imovine</t>
  </si>
  <si>
    <t>Aktivnost A 100015 Održavanje objekata</t>
  </si>
  <si>
    <t>Program 1005 Gospodarstvo</t>
  </si>
  <si>
    <t>Aktivnost A 100016 Dezinfekcija, dezinsekcija i deratizacija</t>
  </si>
  <si>
    <t xml:space="preserve">Program 1006 Socijalna i zdravstvena zaštita </t>
  </si>
  <si>
    <t>107 Socijalna pomoć stanovništvu koje nije obuhvaćeno redovnim socijalnim programima</t>
  </si>
  <si>
    <t>Aktivnost A 100017 Pomoć obiteljima i kućanstvima</t>
  </si>
  <si>
    <t>Naknade građanima i kućanstvima iz proračuna</t>
  </si>
  <si>
    <t>Aktivnost A 100018 Ostale naknade iz proračuna u naravi</t>
  </si>
  <si>
    <t>104 Obitelj i djeca</t>
  </si>
  <si>
    <t>Aktivnost A 100019 Naknade za novorođenčad</t>
  </si>
  <si>
    <t>109 Aktivnosti socijalne zaštite koje nisu drugdje svrstane</t>
  </si>
  <si>
    <t>Aktivnost A 100020 Subvencije</t>
  </si>
  <si>
    <t>Aktivnost A 100021 Ostali rashodi</t>
  </si>
  <si>
    <t>Ostali rashodi</t>
  </si>
  <si>
    <t>Kazne, penali i naknade štete</t>
  </si>
  <si>
    <t>102 Starost</t>
  </si>
  <si>
    <t>Aktivnost A 100022 Pomoć starijim osobama – „Mariška”</t>
  </si>
  <si>
    <t>Tekući projekt T 10001 - "Zaželi" - Program zapošljavanja žena</t>
  </si>
  <si>
    <t>IZVOR 52 POMOĆI  IZVANPRORAČUNSKIH KORISNIKA</t>
  </si>
  <si>
    <t>Aktivnost A 100023 Javni radovi</t>
  </si>
  <si>
    <t>106 Stanovanje</t>
  </si>
  <si>
    <t>Aktivnost A 100024 Pomoć za ogrjev</t>
  </si>
  <si>
    <t>Aktivnost A 100025 Djelatnost Crvenog Križa</t>
  </si>
  <si>
    <t>Program 1007 Program predškolskog obrazovanja</t>
  </si>
  <si>
    <t>091 Predškolsko i osnovno obrazovanje</t>
  </si>
  <si>
    <t>Kapitalni projekt K 10001 Dječji vrtić Oderjan</t>
  </si>
  <si>
    <t xml:space="preserve">Građevinski objekti </t>
  </si>
  <si>
    <t>Program 1008 Program školskog odgoja i obrazovanja</t>
  </si>
  <si>
    <t>Pomoći dane u inozemstvu i unutar opće države</t>
  </si>
  <si>
    <t>Kapitalni projekt K 10002 Školsko sportska dvorana Kloštar Podravski</t>
  </si>
  <si>
    <t>IZVOR 81 PRIMICI OD ZADUŽIVANJA - POZAJMICA</t>
  </si>
  <si>
    <t>Program 1009 Program religija, kultura i šport</t>
  </si>
  <si>
    <t>084 Religijske i druge službe zajednice</t>
  </si>
  <si>
    <t>Aktivnost A 100031 Vjerske zajednice</t>
  </si>
  <si>
    <t>082 Službe kulture</t>
  </si>
  <si>
    <t xml:space="preserve">Aktivnost A 100032 Sufinanciranje bibliobusa </t>
  </si>
  <si>
    <t>086 Rashodi za rekreaciju, kulturu i religiju koji nisu drugdje svrstani</t>
  </si>
  <si>
    <t>Aktivnost A 100033 Redovna djelatnost udruga i organizacija civilnog društva</t>
  </si>
  <si>
    <t>081 Služba rekreacije i sporta</t>
  </si>
  <si>
    <t>Aktivnost A 100034 Redovna djelatnost sportskih klubova</t>
  </si>
  <si>
    <t>Kapitalni projekt K 10003 Rekonstrukcija sportskih terena te izgradnja dodatnih sadržaja NK Mladost Kloštar Podravski</t>
  </si>
  <si>
    <t>Dodatna ulaganja na građevinskim objektima</t>
  </si>
  <si>
    <t>Program 1010 Vatrogastvo i civilna zaštita</t>
  </si>
  <si>
    <t>032 Usluge protupožarne zaštite</t>
  </si>
  <si>
    <t>Aktivnost A 100035 Djelatnost vatrogasnih postrojbi</t>
  </si>
  <si>
    <t>022 Civilna obrana</t>
  </si>
  <si>
    <t>Aktivnost A 100036 Civilna zaštita</t>
  </si>
  <si>
    <t>Aktivnost A 100037 HGSS</t>
  </si>
  <si>
    <t>Program 1011 Izgradnja i nabava poslovnih i građevinskih objekata</t>
  </si>
  <si>
    <t>Kapitalni projekt K 10004 Poduzetnička zona</t>
  </si>
  <si>
    <t>Materijalna imovina-prirodna bogatstva</t>
  </si>
  <si>
    <t>Kapitalni projekt K 10005 Modernizacija javne rasvjete</t>
  </si>
  <si>
    <t>063 Opskrba vodom</t>
  </si>
  <si>
    <t>Kapitalni projekt K 10006 Izgradnja vodovodne mreže</t>
  </si>
  <si>
    <t>Kapitalni projekt K 10007 Obnova društvenih domova i mrtvačnica na području općine</t>
  </si>
  <si>
    <t>Kapitalni projekt K 10008 ostali građevinski objekti i spomenici</t>
  </si>
  <si>
    <t>Kapitalni projekt K 10009 Asfaltiranje cesta i pješačke staze Kozarevac</t>
  </si>
  <si>
    <t>IZVOR 71 PRIHODI OD PRODAJE NEFINANCIJSKE IMOVINE</t>
  </si>
  <si>
    <t>Kapitalni projekt K 100010 Video nadzor</t>
  </si>
  <si>
    <t>Kapitalni projekt K 100011 Legalizacija objekata i izrada projektne dokumentacije</t>
  </si>
  <si>
    <t>052 Gospodarenje otpadnim vodama</t>
  </si>
  <si>
    <t>Kapitalni projekt K 100012 Izgradnja kanalizacije  u aglomeraciji</t>
  </si>
  <si>
    <t>Kapitalni projekt K 100013 Rekonstrukcija i adaptacija športsko-vatrogasnih domova</t>
  </si>
  <si>
    <t>Kapitalni projekt K 100014 Kupnja zemljišta</t>
  </si>
  <si>
    <t>Rashodi za  neproizvedene dugotrajne imovine</t>
  </si>
  <si>
    <t>Kapitalni projekt K 100015 Vertikalno podizna platforma u društvenom domu i školi</t>
  </si>
  <si>
    <t xml:space="preserve">Kapitalni projekt K 100016 Izrada kipova na spomen  obilježje „Hrvatski velikan” </t>
  </si>
  <si>
    <t>Kapitalni projekt K 100017 WIFI4U</t>
  </si>
  <si>
    <t>IZVOR 51 POMOĆI EU</t>
  </si>
  <si>
    <t>Kapitalni projekt K 100018 Poučno-edukativna staza "Stari breg" Kozarevac</t>
  </si>
  <si>
    <t>Kapitalni projekt K 100019 Izgradnja kružnog toka u Kozarevcu</t>
  </si>
  <si>
    <t>Kapitalni projekt K 100020 Dom za starije i nemočne</t>
  </si>
  <si>
    <t>Kapitalni projekt K 100021 Izgradnja tržnog centra u Kloštru Podravskom</t>
  </si>
  <si>
    <t>Kapitalni projekt K 100022 Sanacija divljih odlagališta</t>
  </si>
  <si>
    <t>Razdjel 004 Mjesna samouprava</t>
  </si>
  <si>
    <t>Glava 00401 Mjesna samouprava</t>
  </si>
  <si>
    <t>Program 1012 Program djelatnost mjesnih odbora</t>
  </si>
  <si>
    <t>Aktivnist A 100038 MO Kloštar podravski</t>
  </si>
  <si>
    <t>Rashod za materijal i energiju</t>
  </si>
  <si>
    <t>Rashod za usluge</t>
  </si>
  <si>
    <t>Aktivnist A 100039 MO Budančevica</t>
  </si>
  <si>
    <t>Aktivnist A 100040 MO Kozarevac</t>
  </si>
  <si>
    <t>Aktivnist A 100041 MO Prugovac</t>
  </si>
  <si>
    <t>Tekući projekt T 10002  Izbori za mjesne odbore</t>
  </si>
  <si>
    <t>Članak 4.</t>
  </si>
  <si>
    <t xml:space="preserve">     Plan razvojnih programa Općine Kloštar Podravski za razdoblje od 2022. do 2024. godine sastavni je dio ovog Proračuna i nalazi se u prilogu.</t>
  </si>
  <si>
    <t>III. ZAVRŠNA ODREDBA</t>
  </si>
  <si>
    <t>Članak 5.</t>
  </si>
  <si>
    <t xml:space="preserve">     Ovaj Proračun objavit će se u "Službenom glasniku Koprivničko-križevačke županije", a stupa na snagu 1. siječnja 2022. godine.</t>
  </si>
  <si>
    <t>KLASA: 400-08/21-01/5</t>
  </si>
  <si>
    <t xml:space="preserve">PLAN RAZVOJNIH PROGRAMA                                                                                                                        </t>
  </si>
  <si>
    <t xml:space="preserve">OPĆINE KLOŠTAR PODRAVSKI ZA RAZDOBLJE OD 2022. DO 2024. GODINE                                                                                                            </t>
  </si>
  <si>
    <t>Naziv cilja</t>
  </si>
  <si>
    <t>Naziv mjere</t>
  </si>
  <si>
    <t>Program/ aktivnost</t>
  </si>
  <si>
    <t>Naziv programa/ aktivnosti</t>
  </si>
  <si>
    <t>Plan 2022</t>
  </si>
  <si>
    <t>Projekcija 2023.</t>
  </si>
  <si>
    <t>Projekcija 2024.</t>
  </si>
  <si>
    <t>P 1003</t>
  </si>
  <si>
    <t>Djelatnost Komunalnog poduzeća</t>
  </si>
  <si>
    <t>Razvoj konkurentnog gospodarstva</t>
  </si>
  <si>
    <t>Jačanje komunalne infrastrukture</t>
  </si>
  <si>
    <t>A 10009</t>
  </si>
  <si>
    <t>Održavanje javne rasvjete</t>
  </si>
  <si>
    <t>A 100010</t>
  </si>
  <si>
    <t>Održavanje javnih i nerazvrstanih prometnica</t>
  </si>
  <si>
    <t>A 100011</t>
  </si>
  <si>
    <t>Održavanje javnih površina</t>
  </si>
  <si>
    <t>A  100012</t>
  </si>
  <si>
    <t>Održavanje smetlišta</t>
  </si>
  <si>
    <t>A  100013</t>
  </si>
  <si>
    <t>Komunalne usluge</t>
  </si>
  <si>
    <t>A  100014</t>
  </si>
  <si>
    <t>Održavanje odvodnih kanala za oborinske vode</t>
  </si>
  <si>
    <t>P 1004</t>
  </si>
  <si>
    <t xml:space="preserve"> Tekuće i investicijsko održavanje imovine</t>
  </si>
  <si>
    <t xml:space="preserve">A  100015 </t>
  </si>
  <si>
    <t>Održavanje objekata</t>
  </si>
  <si>
    <t xml:space="preserve">P 1005 </t>
  </si>
  <si>
    <t xml:space="preserve"> Gospodarstvo</t>
  </si>
  <si>
    <t>Unapređenje kvalitete života</t>
  </si>
  <si>
    <t>Poticanje zdravijeg načina života i unapređenje zdravstvene zaštite</t>
  </si>
  <si>
    <t>A 100016</t>
  </si>
  <si>
    <t>dezinfekcija, dezinsekcija i deratizacija</t>
  </si>
  <si>
    <t xml:space="preserve">P 1006 </t>
  </si>
  <si>
    <t>Socijalna i zdravstvena zaštita</t>
  </si>
  <si>
    <t>Razvoj ljudskih potencijala</t>
  </si>
  <si>
    <t>Poticanje rasta broja stanovnika</t>
  </si>
  <si>
    <t>A 100019</t>
  </si>
  <si>
    <t>Naknade za novorođenčad</t>
  </si>
  <si>
    <t>Unapređenje kvalitete života ciljanih/ ugroženih skupina</t>
  </si>
  <si>
    <t>A 100022</t>
  </si>
  <si>
    <t xml:space="preserve"> Pomoć starijim osobama - „Mariška”</t>
  </si>
  <si>
    <t>T 10001</t>
  </si>
  <si>
    <t>"Zaželi" Program zapošljavanja žena</t>
  </si>
  <si>
    <t xml:space="preserve">A 100017 </t>
  </si>
  <si>
    <t>Pomoć obiteljima i kućanstvima</t>
  </si>
  <si>
    <t>A 100023</t>
  </si>
  <si>
    <t>Javni radovi</t>
  </si>
  <si>
    <t xml:space="preserve">A 100024 </t>
  </si>
  <si>
    <t>Pomoć za ogrjev</t>
  </si>
  <si>
    <t xml:space="preserve">A 100020 </t>
  </si>
  <si>
    <t xml:space="preserve">A 100018 </t>
  </si>
  <si>
    <t>Ostale naknade iz proračuna u naravi</t>
  </si>
  <si>
    <t xml:space="preserve">A 100025 </t>
  </si>
  <si>
    <t>Djelatnost Crvenog Križa</t>
  </si>
  <si>
    <t>A 100021</t>
  </si>
  <si>
    <t>Ostali Rashodi</t>
  </si>
  <si>
    <t>P 1007</t>
  </si>
  <si>
    <t>Program predškolskog odgoja i obrazovanja</t>
  </si>
  <si>
    <t>Poboljšanje kvalitete predškolskog obrazovanja</t>
  </si>
  <si>
    <t>A 100026</t>
  </si>
  <si>
    <t>Boravak djece u vrtiću, "maloj školi" i jaslicama</t>
  </si>
  <si>
    <t>K 10001</t>
  </si>
  <si>
    <t>Dječji vrtić Oderjan</t>
  </si>
  <si>
    <t>P 1008</t>
  </si>
  <si>
    <t>Program školskog odgoja i obrazovanje</t>
  </si>
  <si>
    <t>Poboljšanje kvalitete osnovnoškolskog obrazovanja</t>
  </si>
  <si>
    <t>A 100027</t>
  </si>
  <si>
    <t>Program Osnovne škole Kloštar Podravski</t>
  </si>
  <si>
    <t>Pomoć učenicima</t>
  </si>
  <si>
    <t>K 10002</t>
  </si>
  <si>
    <t>Školska sportska dvorana Kloštar Podravski</t>
  </si>
  <si>
    <t>A 100028</t>
  </si>
  <si>
    <t>Pomoć studentima</t>
  </si>
  <si>
    <t>A 100030</t>
  </si>
  <si>
    <t>Darovi Sv. Nikola</t>
  </si>
  <si>
    <t>P 1009</t>
  </si>
  <si>
    <t>Religija, kultura i sport</t>
  </si>
  <si>
    <t>Promicanje sportskih aktivnosti</t>
  </si>
  <si>
    <t xml:space="preserve">A 100034 </t>
  </si>
  <si>
    <t>Redovna djelatnost sportskih klubova</t>
  </si>
  <si>
    <t>Poboljšanje kvalitete života</t>
  </si>
  <si>
    <t>A 100032</t>
  </si>
  <si>
    <t>Sufinanciranje bibliobusa</t>
  </si>
  <si>
    <t xml:space="preserve">A 100031 </t>
  </si>
  <si>
    <t>Vjerske zajednice</t>
  </si>
  <si>
    <t xml:space="preserve">A 100033 </t>
  </si>
  <si>
    <t xml:space="preserve">Djelatnost udruga i organizacija civilnog društva </t>
  </si>
  <si>
    <t>K 10003</t>
  </si>
  <si>
    <t>Rekonstrukcija sportskih terena te izgradnja dodatnih sadržaja NK Mladost Kloštar Podravski</t>
  </si>
  <si>
    <t>P 1010</t>
  </si>
  <si>
    <t>Vatrogastvo i civilna zaštita</t>
  </si>
  <si>
    <t xml:space="preserve">A 100035 </t>
  </si>
  <si>
    <t>Djelatnost vatrogasnih postrojbi</t>
  </si>
  <si>
    <t xml:space="preserve">A 100036 </t>
  </si>
  <si>
    <t>Civilna zaštita</t>
  </si>
  <si>
    <t xml:space="preserve">A 100037 </t>
  </si>
  <si>
    <t xml:space="preserve">HGSS </t>
  </si>
  <si>
    <t>P 10011</t>
  </si>
  <si>
    <t>Izgradnja i nabava poslovnih i građevinskih objekata</t>
  </si>
  <si>
    <t>K 10004</t>
  </si>
  <si>
    <t xml:space="preserve"> Poduzetnička zona</t>
  </si>
  <si>
    <t>K 10005</t>
  </si>
  <si>
    <t>Modernizacija javne rasvjete</t>
  </si>
  <si>
    <t>K 10006</t>
  </si>
  <si>
    <t>Izgradnja vodovodne mreže</t>
  </si>
  <si>
    <t>K 10007</t>
  </si>
  <si>
    <t>Obnova društvenih domova i mrtvačnica na području općine</t>
  </si>
  <si>
    <t>K 10008</t>
  </si>
  <si>
    <t>Ostali građevinski objekti i spomenici</t>
  </si>
  <si>
    <t>K 10009</t>
  </si>
  <si>
    <t>Asfaltiranje cesta i pješačke staze Kozarevac</t>
  </si>
  <si>
    <t>K 100010</t>
  </si>
  <si>
    <t>Video nadzor</t>
  </si>
  <si>
    <t>K 100011</t>
  </si>
  <si>
    <t>Legalizacija objekata i izrada projektne dokumentacije</t>
  </si>
  <si>
    <t>K 100012</t>
  </si>
  <si>
    <t xml:space="preserve"> Izgradnja kanalizacije  u aglomeraciji</t>
  </si>
  <si>
    <t>K 100013</t>
  </si>
  <si>
    <t xml:space="preserve"> Rekonstrukcija i adaptacija športsko-vatrog. Domova</t>
  </si>
  <si>
    <t>K 100014</t>
  </si>
  <si>
    <t>Kupnja zemljišta</t>
  </si>
  <si>
    <t>K 100015</t>
  </si>
  <si>
    <t xml:space="preserve"> Vertikalno podizna platforma u društvenom domu i školi</t>
  </si>
  <si>
    <t>K 100016</t>
  </si>
  <si>
    <t xml:space="preserve"> Izrada kipova na spomen  obilježje „Hrvatski velikan” </t>
  </si>
  <si>
    <t>K 100017</t>
  </si>
  <si>
    <t>WIFI4U</t>
  </si>
  <si>
    <t>K 100018</t>
  </si>
  <si>
    <t xml:space="preserve"> Poučno-edukativna staza "Stari breg" Kozarevac</t>
  </si>
  <si>
    <t>K 100019</t>
  </si>
  <si>
    <t xml:space="preserve"> Izgradnja kružnog toka u Kozarevcu</t>
  </si>
  <si>
    <t>K 100020</t>
  </si>
  <si>
    <t>Dom za starije i nemočne</t>
  </si>
  <si>
    <t>K 100021</t>
  </si>
  <si>
    <t xml:space="preserve"> Izgradnja tržnog centra u Kloštru Podravskom</t>
  </si>
  <si>
    <t>K 100022</t>
  </si>
  <si>
    <t>Sanacija divljih odlagališta</t>
  </si>
  <si>
    <t xml:space="preserve">     PREDSJEDNICA:</t>
  </si>
  <si>
    <t xml:space="preserve">     Marija Šimunko</t>
  </si>
  <si>
    <t>Aktivnost A 100026 Pomoći studentima</t>
  </si>
  <si>
    <t>Aktivnost A 100027 Pomoći učenicima</t>
  </si>
  <si>
    <t>Aktivnost A 100028 Darovi - Sveti Nikola</t>
  </si>
  <si>
    <t>Aktivnost A 100029 Boravak djece u vrtiću, "maloj školi" i jaslicama</t>
  </si>
  <si>
    <t>Aktivnost A 100030 Program Osnovne škole Kloštar Podravski</t>
  </si>
  <si>
    <t>A 100029</t>
  </si>
  <si>
    <t>URBROJ: 2137/16-21-10</t>
  </si>
  <si>
    <r>
      <t xml:space="preserve">Kloštar Podravski, 6. prosinca 2021. godine                                                                     </t>
    </r>
    <r>
      <rPr>
        <b/>
        <sz val="11"/>
        <rFont val="Times New Roman"/>
        <family val="1"/>
        <charset val="238"/>
      </rPr>
      <t>PREDSJEDNICA:</t>
    </r>
  </si>
  <si>
    <r>
      <t xml:space="preserve">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Marija Šimunko</t>
    </r>
  </si>
  <si>
    <t xml:space="preserve">     Na temelju članka 39. Zakona o proračunu ("Narodne novine" broj 87/08., 136/12. i 15/15) i članka 30. Statuta Općine Kloštar Podravski ("Službeni glasnik Koprivničko-križevačke županije" broj 4/21), Općinsko vijeće Općine Kloštar Podravski na 5. sjednici održanoj 6. prosinca  2021. godine donijelo je</t>
  </si>
  <si>
    <t>URBROJ: 2137/16-21-11</t>
  </si>
  <si>
    <t xml:space="preserve">Kloštar Podravski, 6. prosinca 2021. godine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</si>
</sst>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1"/>
      <name val="Times New Roman"/>
      <family val="1"/>
      <charset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charset val="238"/>
    </font>
    <font>
      <sz val="11"/>
      <color indexed="8"/>
      <name val="Times New Roman"/>
      <family val="1"/>
      <charset val="1"/>
    </font>
    <font>
      <sz val="10"/>
      <color indexed="9"/>
      <name val="Arial"/>
      <family val="2"/>
      <charset val="238"/>
    </font>
    <font>
      <b/>
      <sz val="11"/>
      <name val="Times New Roman"/>
      <family val="1"/>
      <charset val="1"/>
    </font>
    <font>
      <sz val="10"/>
      <color indexed="44"/>
      <name val="Arial"/>
      <family val="2"/>
      <charset val="238"/>
    </font>
    <font>
      <b/>
      <sz val="10"/>
      <name val="Arial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4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60"/>
        <b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53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4">
    <xf numFmtId="0" fontId="0" fillId="0" borderId="0" xfId="0"/>
    <xf numFmtId="0" fontId="3" fillId="0" borderId="0" xfId="0" applyFont="1" applyAlignment="1">
      <alignment horizontal="justify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Border="1"/>
    <xf numFmtId="4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6" fillId="0" borderId="0" xfId="0" applyFont="1"/>
    <xf numFmtId="4" fontId="0" fillId="0" borderId="0" xfId="0" applyNumberFormat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4" borderId="1" xfId="0" applyNumberFormat="1" applyFont="1" applyFill="1" applyBorder="1"/>
    <xf numFmtId="4" fontId="1" fillId="0" borderId="0" xfId="0" applyNumberFormat="1" applyFont="1"/>
    <xf numFmtId="4" fontId="7" fillId="4" borderId="1" xfId="0" applyNumberFormat="1" applyFont="1" applyFill="1" applyBorder="1"/>
    <xf numFmtId="0" fontId="1" fillId="0" borderId="0" xfId="0" applyFont="1"/>
    <xf numFmtId="0" fontId="6" fillId="0" borderId="1" xfId="0" applyFont="1" applyFill="1" applyBorder="1" applyAlignment="1">
      <alignment wrapText="1"/>
    </xf>
    <xf numFmtId="4" fontId="8" fillId="4" borderId="1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4" fontId="5" fillId="5" borderId="1" xfId="0" applyNumberFormat="1" applyFont="1" applyFill="1" applyBorder="1"/>
    <xf numFmtId="0" fontId="8" fillId="4" borderId="1" xfId="2" applyFont="1" applyFill="1" applyBorder="1" applyAlignment="1">
      <alignment horizontal="left" wrapText="1"/>
    </xf>
    <xf numFmtId="4" fontId="9" fillId="4" borderId="1" xfId="0" applyNumberFormat="1" applyFont="1" applyFill="1" applyBorder="1"/>
    <xf numFmtId="0" fontId="0" fillId="0" borderId="0" xfId="0" applyBorder="1"/>
    <xf numFmtId="4" fontId="0" fillId="0" borderId="0" xfId="0" applyNumberFormat="1" applyFill="1" applyBorder="1"/>
    <xf numFmtId="0" fontId="6" fillId="4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4" fontId="5" fillId="4" borderId="1" xfId="0" applyNumberFormat="1" applyFont="1" applyFill="1" applyBorder="1"/>
    <xf numFmtId="0" fontId="8" fillId="0" borderId="1" xfId="0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4" fontId="5" fillId="6" borderId="1" xfId="0" applyNumberFormat="1" applyFont="1" applyFill="1" applyBorder="1"/>
    <xf numFmtId="0" fontId="11" fillId="7" borderId="2" xfId="0" applyFont="1" applyFill="1" applyBorder="1"/>
    <xf numFmtId="0" fontId="11" fillId="2" borderId="1" xfId="0" applyFont="1" applyFill="1" applyBorder="1"/>
    <xf numFmtId="0" fontId="12" fillId="5" borderId="3" xfId="0" applyFont="1" applyFill="1" applyBorder="1"/>
    <xf numFmtId="0" fontId="5" fillId="5" borderId="3" xfId="0" applyFont="1" applyFill="1" applyBorder="1" applyAlignment="1">
      <alignment wrapText="1"/>
    </xf>
    <xf numFmtId="4" fontId="6" fillId="5" borderId="3" xfId="0" applyNumberFormat="1" applyFont="1" applyFill="1" applyBorder="1"/>
    <xf numFmtId="0" fontId="12" fillId="0" borderId="3" xfId="0" applyFont="1" applyBorder="1"/>
    <xf numFmtId="0" fontId="6" fillId="0" borderId="3" xfId="0" applyFont="1" applyBorder="1"/>
    <xf numFmtId="4" fontId="6" fillId="0" borderId="3" xfId="0" applyNumberFormat="1" applyFont="1" applyBorder="1"/>
    <xf numFmtId="0" fontId="12" fillId="0" borderId="1" xfId="0" applyFont="1" applyBorder="1"/>
    <xf numFmtId="4" fontId="6" fillId="0" borderId="1" xfId="0" applyNumberFormat="1" applyFont="1" applyBorder="1"/>
    <xf numFmtId="0" fontId="12" fillId="5" borderId="1" xfId="0" applyFont="1" applyFill="1" applyBorder="1"/>
    <xf numFmtId="0" fontId="5" fillId="5" borderId="1" xfId="0" applyNumberFormat="1" applyFont="1" applyFill="1" applyBorder="1" applyAlignment="1">
      <alignment wrapText="1"/>
    </xf>
    <xf numFmtId="4" fontId="6" fillId="5" borderId="1" xfId="0" applyNumberFormat="1" applyFont="1" applyFill="1" applyBorder="1"/>
    <xf numFmtId="0" fontId="12" fillId="0" borderId="1" xfId="0" applyFont="1" applyFill="1" applyBorder="1"/>
    <xf numFmtId="0" fontId="12" fillId="0" borderId="4" xfId="0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4" fontId="9" fillId="0" borderId="4" xfId="0" applyNumberFormat="1" applyFont="1" applyBorder="1"/>
    <xf numFmtId="0" fontId="0" fillId="0" borderId="0" xfId="0" applyNumberFormat="1" applyAlignment="1">
      <alignment wrapText="1"/>
    </xf>
    <xf numFmtId="0" fontId="0" fillId="4" borderId="0" xfId="0" applyFill="1"/>
    <xf numFmtId="0" fontId="5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3" fillId="4" borderId="0" xfId="0" applyFont="1" applyFill="1"/>
    <xf numFmtId="0" fontId="13" fillId="0" borderId="0" xfId="0" applyFont="1"/>
    <xf numFmtId="0" fontId="5" fillId="0" borderId="1" xfId="0" applyFont="1" applyBorder="1"/>
    <xf numFmtId="0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5" fillId="8" borderId="1" xfId="0" applyFont="1" applyFill="1" applyBorder="1"/>
    <xf numFmtId="0" fontId="5" fillId="8" borderId="1" xfId="0" applyNumberFormat="1" applyFont="1" applyFill="1" applyBorder="1" applyAlignment="1">
      <alignment wrapText="1"/>
    </xf>
    <xf numFmtId="4" fontId="5" fillId="8" borderId="1" xfId="0" applyNumberFormat="1" applyFont="1" applyFill="1" applyBorder="1"/>
    <xf numFmtId="0" fontId="5" fillId="9" borderId="1" xfId="0" applyFont="1" applyFill="1" applyBorder="1"/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/>
    <xf numFmtId="0" fontId="5" fillId="6" borderId="1" xfId="0" applyNumberFormat="1" applyFont="1" applyFill="1" applyBorder="1" applyAlignment="1">
      <alignment wrapText="1"/>
    </xf>
    <xf numFmtId="0" fontId="5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4" fontId="6" fillId="10" borderId="1" xfId="0" applyNumberFormat="1" applyFont="1" applyFill="1" applyBorder="1"/>
    <xf numFmtId="0" fontId="5" fillId="2" borderId="1" xfId="0" applyNumberFormat="1" applyFont="1" applyFill="1" applyBorder="1" applyAlignment="1">
      <alignment wrapText="1"/>
    </xf>
    <xf numFmtId="0" fontId="6" fillId="6" borderId="1" xfId="0" applyFont="1" applyFill="1" applyBorder="1"/>
    <xf numFmtId="4" fontId="6" fillId="6" borderId="1" xfId="0" applyNumberFormat="1" applyFont="1" applyFill="1" applyBorder="1"/>
    <xf numFmtId="4" fontId="9" fillId="6" borderId="1" xfId="0" applyNumberFormat="1" applyFont="1" applyFill="1" applyBorder="1"/>
    <xf numFmtId="0" fontId="6" fillId="10" borderId="1" xfId="0" applyFont="1" applyFill="1" applyBorder="1"/>
    <xf numFmtId="4" fontId="8" fillId="10" borderId="1" xfId="0" applyNumberFormat="1" applyFont="1" applyFill="1" applyBorder="1"/>
    <xf numFmtId="0" fontId="6" fillId="2" borderId="1" xfId="0" applyFont="1" applyFill="1" applyBorder="1"/>
    <xf numFmtId="0" fontId="6" fillId="8" borderId="1" xfId="0" applyFont="1" applyFill="1" applyBorder="1"/>
    <xf numFmtId="0" fontId="6" fillId="4" borderId="2" xfId="0" applyFont="1" applyFill="1" applyBorder="1"/>
    <xf numFmtId="0" fontId="6" fillId="4" borderId="2" xfId="0" applyNumberFormat="1" applyFont="1" applyFill="1" applyBorder="1" applyAlignment="1">
      <alignment wrapText="1"/>
    </xf>
    <xf numFmtId="4" fontId="6" fillId="4" borderId="2" xfId="0" applyNumberFormat="1" applyFont="1" applyFill="1" applyBorder="1"/>
    <xf numFmtId="4" fontId="10" fillId="0" borderId="1" xfId="0" applyNumberFormat="1" applyFont="1" applyBorder="1"/>
    <xf numFmtId="0" fontId="5" fillId="6" borderId="4" xfId="0" applyFont="1" applyFill="1" applyBorder="1"/>
    <xf numFmtId="0" fontId="5" fillId="6" borderId="4" xfId="0" applyNumberFormat="1" applyFont="1" applyFill="1" applyBorder="1" applyAlignment="1">
      <alignment wrapText="1"/>
    </xf>
    <xf numFmtId="4" fontId="5" fillId="6" borderId="4" xfId="0" applyNumberFormat="1" applyFont="1" applyFill="1" applyBorder="1"/>
    <xf numFmtId="4" fontId="8" fillId="0" borderId="1" xfId="0" applyNumberFormat="1" applyFont="1" applyFill="1" applyBorder="1"/>
    <xf numFmtId="4" fontId="6" fillId="0" borderId="1" xfId="0" applyNumberFormat="1" applyFont="1" applyFill="1" applyBorder="1"/>
    <xf numFmtId="4" fontId="9" fillId="0" borderId="1" xfId="0" applyNumberFormat="1" applyFont="1" applyFill="1" applyBorder="1"/>
    <xf numFmtId="0" fontId="6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0" fontId="6" fillId="0" borderId="5" xfId="0" applyFont="1" applyFill="1" applyBorder="1"/>
    <xf numFmtId="0" fontId="0" fillId="0" borderId="1" xfId="0" applyBorder="1"/>
    <xf numFmtId="0" fontId="14" fillId="9" borderId="5" xfId="0" applyFont="1" applyFill="1" applyBorder="1"/>
    <xf numFmtId="0" fontId="14" fillId="9" borderId="1" xfId="0" applyNumberFormat="1" applyFont="1" applyFill="1" applyBorder="1" applyAlignment="1">
      <alignment wrapText="1"/>
    </xf>
    <xf numFmtId="4" fontId="14" fillId="9" borderId="1" xfId="0" applyNumberFormat="1" applyFont="1" applyFill="1" applyBorder="1"/>
    <xf numFmtId="0" fontId="5" fillId="6" borderId="6" xfId="0" applyFont="1" applyFill="1" applyBorder="1"/>
    <xf numFmtId="0" fontId="5" fillId="6" borderId="2" xfId="0" applyNumberFormat="1" applyFont="1" applyFill="1" applyBorder="1" applyAlignment="1">
      <alignment wrapText="1"/>
    </xf>
    <xf numFmtId="4" fontId="5" fillId="6" borderId="2" xfId="0" applyNumberFormat="1" applyFont="1" applyFill="1" applyBorder="1"/>
    <xf numFmtId="0" fontId="0" fillId="2" borderId="1" xfId="0" applyFill="1" applyBorder="1"/>
    <xf numFmtId="0" fontId="0" fillId="10" borderId="1" xfId="0" applyFill="1" applyBorder="1"/>
    <xf numFmtId="4" fontId="10" fillId="10" borderId="1" xfId="0" applyNumberFormat="1" applyFont="1" applyFill="1" applyBorder="1"/>
    <xf numFmtId="0" fontId="15" fillId="3" borderId="1" xfId="0" applyFont="1" applyFill="1" applyBorder="1"/>
    <xf numFmtId="0" fontId="14" fillId="3" borderId="1" xfId="0" applyNumberFormat="1" applyFont="1" applyFill="1" applyBorder="1" applyAlignment="1">
      <alignment wrapText="1"/>
    </xf>
    <xf numFmtId="0" fontId="8" fillId="2" borderId="1" xfId="0" applyFont="1" applyFill="1" applyBorder="1"/>
    <xf numFmtId="0" fontId="14" fillId="2" borderId="1" xfId="0" applyNumberFormat="1" applyFont="1" applyFill="1" applyBorder="1" applyAlignment="1">
      <alignment wrapText="1"/>
    </xf>
    <xf numFmtId="4" fontId="14" fillId="2" borderId="1" xfId="0" applyNumberFormat="1" applyFont="1" applyFill="1" applyBorder="1"/>
    <xf numFmtId="0" fontId="6" fillId="6" borderId="3" xfId="0" applyFont="1" applyFill="1" applyBorder="1"/>
    <xf numFmtId="0" fontId="5" fillId="6" borderId="7" xfId="0" applyNumberFormat="1" applyFont="1" applyFill="1" applyBorder="1" applyAlignment="1">
      <alignment wrapText="1"/>
    </xf>
    <xf numFmtId="0" fontId="0" fillId="3" borderId="1" xfId="0" applyFill="1" applyBorder="1"/>
    <xf numFmtId="0" fontId="15" fillId="2" borderId="1" xfId="0" applyFont="1" applyFill="1" applyBorder="1"/>
    <xf numFmtId="0" fontId="0" fillId="6" borderId="1" xfId="0" applyFill="1" applyBorder="1"/>
    <xf numFmtId="0" fontId="6" fillId="6" borderId="4" xfId="0" applyFont="1" applyFill="1" applyBorder="1"/>
    <xf numFmtId="4" fontId="8" fillId="6" borderId="4" xfId="0" applyNumberFormat="1" applyFont="1" applyFill="1" applyBorder="1"/>
    <xf numFmtId="0" fontId="0" fillId="6" borderId="4" xfId="0" applyFill="1" applyBorder="1"/>
    <xf numFmtId="0" fontId="6" fillId="9" borderId="1" xfId="0" applyFont="1" applyFill="1" applyBorder="1"/>
    <xf numFmtId="0" fontId="0" fillId="9" borderId="1" xfId="0" applyFill="1" applyBorder="1"/>
    <xf numFmtId="0" fontId="0" fillId="11" borderId="1" xfId="0" applyFill="1" applyBorder="1"/>
    <xf numFmtId="0" fontId="5" fillId="11" borderId="1" xfId="0" applyNumberFormat="1" applyFont="1" applyFill="1" applyBorder="1" applyAlignment="1">
      <alignment wrapText="1"/>
    </xf>
    <xf numFmtId="4" fontId="5" fillId="11" borderId="1" xfId="0" applyNumberFormat="1" applyFont="1" applyFill="1" applyBorder="1"/>
    <xf numFmtId="0" fontId="8" fillId="6" borderId="1" xfId="0" applyFont="1" applyFill="1" applyBorder="1" applyAlignment="1">
      <alignment horizontal="right" wrapText="1"/>
    </xf>
    <xf numFmtId="0" fontId="10" fillId="0" borderId="1" xfId="0" applyFont="1" applyBorder="1"/>
    <xf numFmtId="4" fontId="10" fillId="0" borderId="1" xfId="0" applyNumberFormat="1" applyFont="1" applyBorder="1" applyAlignment="1">
      <alignment horizontal="right" wrapText="1"/>
    </xf>
    <xf numFmtId="0" fontId="15" fillId="6" borderId="1" xfId="0" applyFont="1" applyFill="1" applyBorder="1"/>
    <xf numFmtId="0" fontId="14" fillId="6" borderId="1" xfId="0" applyNumberFormat="1" applyFont="1" applyFill="1" applyBorder="1" applyAlignment="1">
      <alignment wrapText="1"/>
    </xf>
    <xf numFmtId="0" fontId="16" fillId="6" borderId="1" xfId="0" applyFont="1" applyFill="1" applyBorder="1"/>
    <xf numFmtId="4" fontId="0" fillId="0" borderId="1" xfId="0" applyNumberFormat="1" applyBorder="1"/>
    <xf numFmtId="4" fontId="0" fillId="6" borderId="1" xfId="0" applyNumberFormat="1" applyFill="1" applyBorder="1"/>
    <xf numFmtId="0" fontId="10" fillId="6" borderId="1" xfId="0" applyFont="1" applyFill="1" applyBorder="1"/>
    <xf numFmtId="0" fontId="8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wrapText="1"/>
    </xf>
    <xf numFmtId="0" fontId="6" fillId="3" borderId="1" xfId="0" applyFont="1" applyFill="1" applyBorder="1"/>
    <xf numFmtId="0" fontId="5" fillId="3" borderId="1" xfId="0" applyFont="1" applyFill="1" applyBorder="1" applyAlignment="1">
      <alignment wrapText="1"/>
    </xf>
    <xf numFmtId="4" fontId="10" fillId="3" borderId="1" xfId="0" applyNumberFormat="1" applyFont="1" applyFill="1" applyBorder="1"/>
    <xf numFmtId="4" fontId="0" fillId="3" borderId="1" xfId="0" applyNumberFormat="1" applyFill="1" applyBorder="1"/>
    <xf numFmtId="4" fontId="10" fillId="6" borderId="1" xfId="0" applyNumberFormat="1" applyFont="1" applyFill="1" applyBorder="1"/>
    <xf numFmtId="0" fontId="17" fillId="4" borderId="0" xfId="0" applyFont="1" applyFill="1"/>
    <xf numFmtId="0" fontId="5" fillId="11" borderId="1" xfId="0" applyFont="1" applyFill="1" applyBorder="1"/>
    <xf numFmtId="4" fontId="18" fillId="11" borderId="1" xfId="0" applyNumberFormat="1" applyFont="1" applyFill="1" applyBorder="1"/>
    <xf numFmtId="4" fontId="18" fillId="2" borderId="1" xfId="0" applyNumberFormat="1" applyFont="1" applyFill="1" applyBorder="1"/>
    <xf numFmtId="0" fontId="19" fillId="0" borderId="0" xfId="0" applyFont="1"/>
    <xf numFmtId="4" fontId="20" fillId="11" borderId="1" xfId="0" applyNumberFormat="1" applyFont="1" applyFill="1" applyBorder="1"/>
    <xf numFmtId="4" fontId="18" fillId="12" borderId="1" xfId="0" applyNumberFormat="1" applyFont="1" applyFill="1" applyBorder="1"/>
    <xf numFmtId="0" fontId="20" fillId="4" borderId="0" xfId="0" applyFont="1" applyFill="1"/>
    <xf numFmtId="0" fontId="20" fillId="0" borderId="0" xfId="0" applyFont="1"/>
    <xf numFmtId="4" fontId="10" fillId="0" borderId="1" xfId="0" applyNumberFormat="1" applyFont="1" applyFill="1" applyBorder="1"/>
    <xf numFmtId="0" fontId="10" fillId="0" borderId="1" xfId="0" applyFont="1" applyBorder="1" applyAlignment="1">
      <alignment wrapText="1"/>
    </xf>
    <xf numFmtId="0" fontId="6" fillId="12" borderId="1" xfId="0" applyFont="1" applyFill="1" applyBorder="1"/>
    <xf numFmtId="0" fontId="5" fillId="12" borderId="1" xfId="0" applyNumberFormat="1" applyFont="1" applyFill="1" applyBorder="1" applyAlignment="1">
      <alignment wrapText="1"/>
    </xf>
    <xf numFmtId="4" fontId="8" fillId="6" borderId="1" xfId="0" applyNumberFormat="1" applyFont="1" applyFill="1" applyBorder="1"/>
    <xf numFmtId="0" fontId="5" fillId="6" borderId="5" xfId="0" applyNumberFormat="1" applyFont="1" applyFill="1" applyBorder="1" applyAlignment="1">
      <alignment wrapText="1"/>
    </xf>
    <xf numFmtId="0" fontId="5" fillId="8" borderId="4" xfId="0" applyFont="1" applyFill="1" applyBorder="1"/>
    <xf numFmtId="0" fontId="5" fillId="8" borderId="4" xfId="0" applyNumberFormat="1" applyFont="1" applyFill="1" applyBorder="1" applyAlignment="1">
      <alignment wrapText="1"/>
    </xf>
    <xf numFmtId="4" fontId="5" fillId="8" borderId="4" xfId="0" applyNumberFormat="1" applyFont="1" applyFill="1" applyBorder="1"/>
    <xf numFmtId="4" fontId="5" fillId="8" borderId="2" xfId="0" applyNumberFormat="1" applyFont="1" applyFill="1" applyBorder="1"/>
    <xf numFmtId="0" fontId="6" fillId="10" borderId="5" xfId="0" applyNumberFormat="1" applyFont="1" applyFill="1" applyBorder="1" applyAlignment="1">
      <alignment wrapText="1"/>
    </xf>
    <xf numFmtId="0" fontId="0" fillId="2" borderId="2" xfId="0" applyFill="1" applyBorder="1"/>
    <xf numFmtId="0" fontId="5" fillId="2" borderId="2" xfId="0" applyNumberFormat="1" applyFont="1" applyFill="1" applyBorder="1" applyAlignment="1">
      <alignment wrapText="1"/>
    </xf>
    <xf numFmtId="4" fontId="18" fillId="2" borderId="2" xfId="0" applyNumberFormat="1" applyFont="1" applyFill="1" applyBorder="1"/>
    <xf numFmtId="0" fontId="0" fillId="4" borderId="0" xfId="0" applyFill="1" applyBorder="1"/>
    <xf numFmtId="4" fontId="10" fillId="4" borderId="1" xfId="0" applyNumberFormat="1" applyFont="1" applyFill="1" applyBorder="1"/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4" fontId="11" fillId="0" borderId="0" xfId="0" applyNumberFormat="1" applyFont="1" applyFill="1" applyBorder="1"/>
    <xf numFmtId="0" fontId="0" fillId="15" borderId="0" xfId="0" applyFill="1"/>
    <xf numFmtId="0" fontId="11" fillId="4" borderId="8" xfId="0" applyFont="1" applyFill="1" applyBorder="1" applyAlignment="1">
      <alignment wrapText="1"/>
    </xf>
    <xf numFmtId="0" fontId="11" fillId="4" borderId="8" xfId="0" applyFont="1" applyFill="1" applyBorder="1" applyAlignment="1">
      <alignment horizontal="left" wrapText="1"/>
    </xf>
    <xf numFmtId="4" fontId="11" fillId="4" borderId="8" xfId="0" applyNumberFormat="1" applyFont="1" applyFill="1" applyBorder="1"/>
    <xf numFmtId="0" fontId="11" fillId="4" borderId="8" xfId="0" applyFont="1" applyFill="1" applyBorder="1"/>
    <xf numFmtId="0" fontId="12" fillId="14" borderId="8" xfId="0" applyFont="1" applyFill="1" applyBorder="1" applyAlignment="1">
      <alignment wrapText="1"/>
    </xf>
    <xf numFmtId="0" fontId="12" fillId="14" borderId="8" xfId="0" applyFont="1" applyFill="1" applyBorder="1" applyAlignment="1">
      <alignment horizontal="left" wrapText="1"/>
    </xf>
    <xf numFmtId="0" fontId="5" fillId="14" borderId="8" xfId="0" applyNumberFormat="1" applyFont="1" applyFill="1" applyBorder="1" applyAlignment="1">
      <alignment wrapText="1"/>
    </xf>
    <xf numFmtId="4" fontId="12" fillId="14" borderId="8" xfId="0" applyNumberFormat="1" applyFont="1" applyFill="1" applyBorder="1" applyAlignment="1">
      <alignment wrapText="1"/>
    </xf>
    <xf numFmtId="0" fontId="11" fillId="4" borderId="8" xfId="0" applyNumberFormat="1" applyFont="1" applyFill="1" applyBorder="1" applyAlignment="1">
      <alignment wrapText="1"/>
    </xf>
    <xf numFmtId="4" fontId="11" fillId="4" borderId="8" xfId="0" applyNumberFormat="1" applyFont="1" applyFill="1" applyBorder="1" applyAlignment="1">
      <alignment wrapText="1"/>
    </xf>
    <xf numFmtId="0" fontId="4" fillId="8" borderId="5" xfId="0" applyFont="1" applyFill="1" applyBorder="1" applyAlignment="1">
      <alignment wrapText="1"/>
    </xf>
    <xf numFmtId="0" fontId="4" fillId="13" borderId="5" xfId="0" applyFont="1" applyFill="1" applyBorder="1" applyAlignment="1">
      <alignment wrapText="1"/>
    </xf>
    <xf numFmtId="0" fontId="4" fillId="8" borderId="8" xfId="0" applyFont="1" applyFill="1" applyBorder="1" applyAlignment="1">
      <alignment wrapText="1"/>
    </xf>
    <xf numFmtId="0" fontId="4" fillId="13" borderId="8" xfId="0" applyFont="1" applyFill="1" applyBorder="1" applyAlignment="1">
      <alignment wrapText="1"/>
    </xf>
    <xf numFmtId="4" fontId="21" fillId="4" borderId="8" xfId="0" applyNumberFormat="1" applyFont="1" applyFill="1" applyBorder="1"/>
    <xf numFmtId="4" fontId="11" fillId="0" borderId="8" xfId="0" applyNumberFormat="1" applyFont="1" applyFill="1" applyBorder="1" applyAlignment="1">
      <alignment wrapText="1"/>
    </xf>
    <xf numFmtId="4" fontId="12" fillId="14" borderId="8" xfId="0" applyNumberFormat="1" applyFont="1" applyFill="1" applyBorder="1"/>
    <xf numFmtId="0" fontId="4" fillId="13" borderId="2" xfId="0" applyFont="1" applyFill="1" applyBorder="1" applyAlignment="1">
      <alignment wrapText="1"/>
    </xf>
    <xf numFmtId="0" fontId="4" fillId="13" borderId="6" xfId="0" applyFont="1" applyFill="1" applyBorder="1" applyAlignment="1">
      <alignment wrapText="1"/>
    </xf>
    <xf numFmtId="0" fontId="4" fillId="13" borderId="9" xfId="0" applyFont="1" applyFill="1" applyBorder="1" applyAlignment="1">
      <alignment wrapText="1"/>
    </xf>
    <xf numFmtId="0" fontId="14" fillId="14" borderId="8" xfId="0" applyNumberFormat="1" applyFont="1" applyFill="1" applyBorder="1" applyAlignment="1">
      <alignment wrapText="1"/>
    </xf>
    <xf numFmtId="0" fontId="22" fillId="4" borderId="8" xfId="0" applyNumberFormat="1" applyFont="1" applyFill="1" applyBorder="1" applyAlignment="1">
      <alignment wrapText="1"/>
    </xf>
    <xf numFmtId="0" fontId="11" fillId="14" borderId="8" xfId="0" applyFont="1" applyFill="1" applyBorder="1" applyAlignment="1">
      <alignment wrapText="1"/>
    </xf>
    <xf numFmtId="0" fontId="12" fillId="14" borderId="8" xfId="0" applyFont="1" applyFill="1" applyBorder="1" applyAlignment="1">
      <alignment horizontal="left"/>
    </xf>
    <xf numFmtId="0" fontId="12" fillId="14" borderId="8" xfId="0" applyFont="1" applyFill="1" applyBorder="1"/>
    <xf numFmtId="0" fontId="11" fillId="4" borderId="8" xfId="0" applyFont="1" applyFill="1" applyBorder="1" applyAlignment="1">
      <alignment horizontal="left"/>
    </xf>
    <xf numFmtId="0" fontId="8" fillId="16" borderId="8" xfId="0" applyNumberFormat="1" applyFont="1" applyFill="1" applyBorder="1" applyAlignment="1">
      <alignment wrapText="1"/>
    </xf>
    <xf numFmtId="4" fontId="11" fillId="16" borderId="8" xfId="0" applyNumberFormat="1" applyFont="1" applyFill="1" applyBorder="1"/>
    <xf numFmtId="0" fontId="11" fillId="16" borderId="8" xfId="0" applyFont="1" applyFill="1" applyBorder="1" applyAlignment="1">
      <alignment wrapText="1"/>
    </xf>
    <xf numFmtId="0" fontId="3" fillId="4" borderId="0" xfId="0" applyFont="1" applyFill="1" applyBorder="1" applyAlignment="1">
      <alignment horizontal="justify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 wrapText="1"/>
    </xf>
    <xf numFmtId="0" fontId="5" fillId="0" borderId="0" xfId="0" applyFont="1" applyBorder="1" applyAlignment="1"/>
    <xf numFmtId="0" fontId="4" fillId="7" borderId="10" xfId="0" applyFont="1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13" borderId="1" xfId="0" applyNumberFormat="1" applyFont="1" applyFill="1" applyBorder="1" applyAlignment="1">
      <alignment wrapText="1"/>
    </xf>
    <xf numFmtId="0" fontId="3" fillId="13" borderId="2" xfId="0" applyNumberFormat="1" applyFont="1" applyFill="1" applyBorder="1" applyAlignment="1">
      <alignment wrapText="1"/>
    </xf>
    <xf numFmtId="0" fontId="4" fillId="0" borderId="0" xfId="0" applyFont="1" applyBorder="1" applyAlignment="1"/>
  </cellXfs>
  <cellStyles count="3">
    <cellStyle name="Normal" xfId="0" builtinId="0"/>
    <cellStyle name="Normalno 2" xfId="1"/>
    <cellStyle name="Obično_List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C6633"/>
      <rgbColor rgb="00666699"/>
      <rgbColor rgb="00969696"/>
      <rgbColor rgb="00003366"/>
      <rgbColor rgb="00339966"/>
      <rgbColor rgb="00003300"/>
      <rgbColor rgb="00333300"/>
      <rgbColor rgb="00B847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3" sqref="A3:D3"/>
    </sheetView>
  </sheetViews>
  <sheetFormatPr defaultColWidth="9" defaultRowHeight="12.75" x14ac:dyDescent="0.2"/>
  <cols>
    <col min="1" max="1" width="37.28515625" customWidth="1"/>
    <col min="2" max="2" width="17" customWidth="1"/>
    <col min="3" max="3" width="15" customWidth="1"/>
    <col min="4" max="4" width="15.5703125" customWidth="1"/>
    <col min="5" max="5" width="13" customWidth="1"/>
  </cols>
  <sheetData>
    <row r="1" spans="1:4" ht="66.75" customHeight="1" x14ac:dyDescent="0.25">
      <c r="A1" s="220" t="s">
        <v>373</v>
      </c>
      <c r="B1" s="220"/>
      <c r="C1" s="220"/>
      <c r="D1" s="220"/>
    </row>
    <row r="2" spans="1:4" ht="25.5" customHeight="1" x14ac:dyDescent="0.25">
      <c r="A2" s="1"/>
      <c r="B2" s="1"/>
      <c r="C2" s="1"/>
      <c r="D2" s="1"/>
    </row>
    <row r="3" spans="1:4" ht="23.25" customHeight="1" x14ac:dyDescent="0.25">
      <c r="A3" s="221" t="s">
        <v>0</v>
      </c>
      <c r="B3" s="221"/>
      <c r="C3" s="221"/>
      <c r="D3" s="221"/>
    </row>
    <row r="4" spans="1:4" ht="15.75" x14ac:dyDescent="0.25">
      <c r="A4" s="221" t="s">
        <v>1</v>
      </c>
      <c r="B4" s="221"/>
      <c r="C4" s="221"/>
      <c r="D4" s="221"/>
    </row>
    <row r="5" spans="1:4" ht="15.75" x14ac:dyDescent="0.25">
      <c r="A5" s="2"/>
      <c r="B5" s="2"/>
      <c r="C5" s="2"/>
      <c r="D5" s="2"/>
    </row>
    <row r="6" spans="1:4" ht="15.75" x14ac:dyDescent="0.25">
      <c r="A6" s="3" t="s">
        <v>2</v>
      </c>
      <c r="B6" s="2"/>
      <c r="C6" s="2"/>
      <c r="D6" s="2"/>
    </row>
    <row r="7" spans="1:4" ht="15.75" x14ac:dyDescent="0.25">
      <c r="A7" s="2"/>
      <c r="B7" s="2"/>
      <c r="C7" s="2"/>
      <c r="D7" s="2"/>
    </row>
    <row r="8" spans="1:4" ht="15.75" x14ac:dyDescent="0.25">
      <c r="A8" s="221" t="s">
        <v>3</v>
      </c>
      <c r="B8" s="221"/>
      <c r="C8" s="221"/>
      <c r="D8" s="221"/>
    </row>
    <row r="9" spans="1:4" ht="41.1" customHeight="1" x14ac:dyDescent="0.25">
      <c r="A9" s="222" t="s">
        <v>4</v>
      </c>
      <c r="B9" s="222"/>
      <c r="C9" s="222"/>
      <c r="D9" s="222"/>
    </row>
    <row r="10" spans="1:4" ht="16.5" customHeight="1" x14ac:dyDescent="0.25">
      <c r="A10" s="4"/>
      <c r="B10" s="5"/>
      <c r="C10" s="5"/>
      <c r="D10" s="5"/>
    </row>
    <row r="11" spans="1:4" ht="15.75" x14ac:dyDescent="0.25">
      <c r="A11" s="2"/>
      <c r="B11" s="2"/>
      <c r="C11" s="5"/>
      <c r="D11" s="2"/>
    </row>
    <row r="12" spans="1:4" ht="31.5" x14ac:dyDescent="0.25">
      <c r="A12" s="6" t="s">
        <v>5</v>
      </c>
      <c r="B12" s="7" t="s">
        <v>6</v>
      </c>
      <c r="C12" s="7" t="s">
        <v>7</v>
      </c>
      <c r="D12" s="7" t="s">
        <v>8</v>
      </c>
    </row>
    <row r="13" spans="1:4" ht="15.75" x14ac:dyDescent="0.25">
      <c r="A13" s="8" t="s">
        <v>9</v>
      </c>
      <c r="B13" s="9">
        <f>'Račun prihoda i rashoda'!C9</f>
        <v>43796050</v>
      </c>
      <c r="C13" s="9">
        <f>'Račun prihoda i rashoda'!D9</f>
        <v>21955500</v>
      </c>
      <c r="D13" s="9">
        <f>'Račun prihoda i rashoda'!E9</f>
        <v>19095501</v>
      </c>
    </row>
    <row r="14" spans="1:4" ht="16.5" customHeight="1" x14ac:dyDescent="0.25">
      <c r="A14" s="8" t="s">
        <v>10</v>
      </c>
      <c r="B14" s="9">
        <f>'Račun prihoda i rashoda'!C30</f>
        <v>10000</v>
      </c>
      <c r="C14" s="9">
        <f>'Račun prihoda i rashoda'!D30</f>
        <v>10000</v>
      </c>
      <c r="D14" s="9">
        <f>'Račun prihoda i rashoda'!E30</f>
        <v>0</v>
      </c>
    </row>
    <row r="15" spans="1:4" ht="15.75" customHeight="1" x14ac:dyDescent="0.25">
      <c r="A15" s="8" t="s">
        <v>11</v>
      </c>
      <c r="B15" s="9">
        <f>'Račun prihoda i rashoda'!C33</f>
        <v>8545350</v>
      </c>
      <c r="C15" s="9">
        <f>'Račun prihoda i rashoda'!D33</f>
        <v>7442500</v>
      </c>
      <c r="D15" s="9">
        <f>'Račun prihoda i rashoda'!E33</f>
        <v>6892501</v>
      </c>
    </row>
    <row r="16" spans="1:4" ht="15.75" customHeight="1" x14ac:dyDescent="0.25">
      <c r="A16" s="8" t="s">
        <v>12</v>
      </c>
      <c r="B16" s="9">
        <f>'Račun prihoda i rashoda'!C58</f>
        <v>39249700</v>
      </c>
      <c r="C16" s="9">
        <f>'Račun prihoda i rashoda'!D58</f>
        <v>19135000</v>
      </c>
      <c r="D16" s="9">
        <f>'Račun prihoda i rashoda'!E58</f>
        <v>16769000</v>
      </c>
    </row>
    <row r="17" spans="1:4" ht="15.75" customHeight="1" x14ac:dyDescent="0.25">
      <c r="A17" s="10"/>
      <c r="B17" s="11"/>
      <c r="C17" s="11"/>
      <c r="D17" s="11"/>
    </row>
    <row r="18" spans="1:4" ht="15.75" x14ac:dyDescent="0.25">
      <c r="A18" s="10"/>
      <c r="B18" s="12"/>
      <c r="C18" s="12"/>
      <c r="D18" s="12"/>
    </row>
    <row r="19" spans="1:4" ht="15.75" x14ac:dyDescent="0.25">
      <c r="A19" s="10"/>
      <c r="B19" s="12"/>
      <c r="C19" s="12"/>
      <c r="D19" s="12"/>
    </row>
    <row r="20" spans="1:4" ht="15.75" x14ac:dyDescent="0.25">
      <c r="A20" s="6" t="s">
        <v>13</v>
      </c>
      <c r="B20" s="13"/>
      <c r="C20" s="13"/>
      <c r="D20" s="13"/>
    </row>
    <row r="21" spans="1:4" ht="33" customHeight="1" x14ac:dyDescent="0.25">
      <c r="A21" s="14" t="s">
        <v>14</v>
      </c>
      <c r="B21" s="15">
        <f>'Račun prihoda i rashoda'!C72</f>
        <v>6000000</v>
      </c>
      <c r="C21" s="15">
        <f>'Račun prihoda i rashoda'!D72</f>
        <v>6000000</v>
      </c>
      <c r="D21" s="15">
        <f>'Račun prihoda i rashoda'!E72</f>
        <v>6000000</v>
      </c>
    </row>
    <row r="22" spans="1:4" ht="30.75" customHeight="1" x14ac:dyDescent="0.25">
      <c r="A22" s="8" t="s">
        <v>15</v>
      </c>
      <c r="B22" s="9">
        <f>'Račun prihoda i rashoda'!C76</f>
        <v>2011000</v>
      </c>
      <c r="C22" s="9">
        <f>'Račun prihoda i rashoda'!D76</f>
        <v>1388000</v>
      </c>
      <c r="D22" s="9">
        <f>'Račun prihoda i rashoda'!E76</f>
        <v>1434000</v>
      </c>
    </row>
    <row r="23" spans="1:4" ht="15.75" x14ac:dyDescent="0.25">
      <c r="A23" s="8" t="s">
        <v>16</v>
      </c>
      <c r="B23" s="9">
        <f>B21-B22</f>
        <v>3989000</v>
      </c>
      <c r="C23" s="9">
        <f>C21-C22</f>
        <v>4612000</v>
      </c>
      <c r="D23" s="9">
        <f>D21-D22</f>
        <v>4566000</v>
      </c>
    </row>
    <row r="24" spans="1:4" ht="15.75" x14ac:dyDescent="0.25">
      <c r="A24" s="10"/>
      <c r="B24" s="12"/>
      <c r="C24" s="12"/>
      <c r="D24" s="12"/>
    </row>
    <row r="25" spans="1:4" ht="31.5" x14ac:dyDescent="0.25">
      <c r="A25" s="6" t="s">
        <v>17</v>
      </c>
      <c r="B25" s="13">
        <f>B13+B14-B15-B16+B23</f>
        <v>0</v>
      </c>
      <c r="C25" s="13">
        <f>C13+C14-C15-C16+C23</f>
        <v>0</v>
      </c>
      <c r="D25" s="13">
        <f>D13+D14-D15-D16+D23</f>
        <v>0</v>
      </c>
    </row>
  </sheetData>
  <sheetProtection selectLockedCells="1" selectUnlockedCells="1"/>
  <mergeCells count="5">
    <mergeCell ref="A1:D1"/>
    <mergeCell ref="A3:D3"/>
    <mergeCell ref="A4:D4"/>
    <mergeCell ref="A8:D8"/>
    <mergeCell ref="A9:D9"/>
  </mergeCells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77" workbookViewId="0">
      <selection sqref="A1:E80"/>
    </sheetView>
  </sheetViews>
  <sheetFormatPr defaultColWidth="9" defaultRowHeight="12.75" x14ac:dyDescent="0.2"/>
  <cols>
    <col min="1" max="1" width="9" customWidth="1"/>
    <col min="2" max="2" width="31.5703125" customWidth="1"/>
    <col min="3" max="3" width="14.5703125" customWidth="1"/>
    <col min="4" max="4" width="15.42578125" customWidth="1"/>
    <col min="5" max="5" width="13.85546875" customWidth="1"/>
    <col min="6" max="6" width="9" customWidth="1"/>
    <col min="7" max="7" width="13.28515625" customWidth="1"/>
    <col min="8" max="8" width="16.7109375" customWidth="1"/>
    <col min="9" max="9" width="17.42578125" customWidth="1"/>
    <col min="10" max="10" width="20" customWidth="1"/>
    <col min="11" max="13" width="9" customWidth="1"/>
    <col min="14" max="14" width="18.42578125" customWidth="1"/>
    <col min="15" max="15" width="24" customWidth="1"/>
    <col min="16" max="16" width="18.5703125" customWidth="1"/>
    <col min="17" max="17" width="20.42578125" customWidth="1"/>
  </cols>
  <sheetData>
    <row r="1" spans="1:10" ht="14.25" customHeight="1" x14ac:dyDescent="0.2">
      <c r="A1" s="223" t="s">
        <v>18</v>
      </c>
      <c r="B1" s="223"/>
      <c r="C1" s="223"/>
      <c r="D1" s="223"/>
      <c r="E1" s="223"/>
    </row>
    <row r="2" spans="1:10" ht="29.25" customHeight="1" x14ac:dyDescent="0.25">
      <c r="A2" s="224" t="s">
        <v>19</v>
      </c>
      <c r="B2" s="224"/>
      <c r="C2" s="224"/>
      <c r="D2" s="224"/>
      <c r="E2" s="224"/>
    </row>
    <row r="3" spans="1:10" ht="15" x14ac:dyDescent="0.25">
      <c r="A3" s="16"/>
      <c r="B3" s="16"/>
      <c r="C3" s="16"/>
      <c r="D3" s="16"/>
      <c r="E3" s="16"/>
      <c r="I3" s="17"/>
    </row>
    <row r="4" spans="1:10" ht="14.25" x14ac:dyDescent="0.2">
      <c r="A4" s="225" t="s">
        <v>5</v>
      </c>
      <c r="B4" s="225"/>
      <c r="C4" s="225"/>
      <c r="D4" s="225"/>
      <c r="E4" s="225"/>
    </row>
    <row r="5" spans="1:10" ht="11.25" customHeight="1" x14ac:dyDescent="0.2">
      <c r="A5" s="18"/>
      <c r="B5" s="18"/>
      <c r="C5" s="18"/>
      <c r="D5" s="18"/>
      <c r="E5" s="18"/>
    </row>
    <row r="6" spans="1:10" ht="15" hidden="1" x14ac:dyDescent="0.25">
      <c r="A6" s="16"/>
      <c r="B6" s="16"/>
      <c r="C6" s="16"/>
      <c r="D6" s="16"/>
      <c r="E6" s="16"/>
    </row>
    <row r="7" spans="1:10" ht="28.5" x14ac:dyDescent="0.2">
      <c r="A7" s="19" t="s">
        <v>20</v>
      </c>
      <c r="B7" s="19" t="s">
        <v>21</v>
      </c>
      <c r="C7" s="20" t="s">
        <v>22</v>
      </c>
      <c r="D7" s="20" t="s">
        <v>7</v>
      </c>
      <c r="E7" s="20" t="s">
        <v>8</v>
      </c>
      <c r="I7" s="17"/>
      <c r="J7" s="17"/>
    </row>
    <row r="8" spans="1:10" ht="14.25" x14ac:dyDescent="0.2">
      <c r="A8" s="21"/>
      <c r="B8" s="22" t="s">
        <v>23</v>
      </c>
      <c r="C8" s="23">
        <f>C9+C30</f>
        <v>43806050</v>
      </c>
      <c r="D8" s="23">
        <f>D9+D30</f>
        <v>21965500</v>
      </c>
      <c r="E8" s="23">
        <f>E9+E30</f>
        <v>19095501</v>
      </c>
    </row>
    <row r="9" spans="1:10" ht="14.25" x14ac:dyDescent="0.2">
      <c r="A9" s="24">
        <v>6</v>
      </c>
      <c r="B9" s="25" t="s">
        <v>9</v>
      </c>
      <c r="C9" s="26">
        <f>C10+C14+C18+C21+C25+C27</f>
        <v>43796050</v>
      </c>
      <c r="D9" s="26">
        <f>D10+D14+D18+D21+D25+D27</f>
        <v>21955500</v>
      </c>
      <c r="E9" s="26">
        <f>E10+E14+E18+E21+E25+E27</f>
        <v>19095501</v>
      </c>
      <c r="H9" s="17"/>
      <c r="I9" s="17"/>
    </row>
    <row r="10" spans="1:10" ht="15" x14ac:dyDescent="0.25">
      <c r="A10" s="27">
        <v>61</v>
      </c>
      <c r="B10" s="28" t="s">
        <v>24</v>
      </c>
      <c r="C10" s="29">
        <f>C11+C12+C13</f>
        <v>8931000</v>
      </c>
      <c r="D10" s="29">
        <v>7352000</v>
      </c>
      <c r="E10" s="29">
        <v>7163501</v>
      </c>
      <c r="J10" s="30"/>
    </row>
    <row r="11" spans="1:10" ht="18.75" customHeight="1" x14ac:dyDescent="0.25">
      <c r="A11" s="27">
        <v>611</v>
      </c>
      <c r="B11" s="28" t="s">
        <v>25</v>
      </c>
      <c r="C11" s="29">
        <v>8525000</v>
      </c>
      <c r="D11" s="31"/>
      <c r="E11" s="31"/>
      <c r="H11" s="32"/>
      <c r="I11" s="17"/>
      <c r="J11" s="17"/>
    </row>
    <row r="12" spans="1:10" ht="15" x14ac:dyDescent="0.25">
      <c r="A12" s="27">
        <v>613</v>
      </c>
      <c r="B12" s="28" t="s">
        <v>26</v>
      </c>
      <c r="C12" s="29">
        <v>367000</v>
      </c>
      <c r="D12" s="31"/>
      <c r="E12" s="31"/>
      <c r="H12" s="17"/>
    </row>
    <row r="13" spans="1:10" ht="15" x14ac:dyDescent="0.25">
      <c r="A13" s="27">
        <v>614</v>
      </c>
      <c r="B13" s="28" t="s">
        <v>27</v>
      </c>
      <c r="C13" s="29">
        <v>39000</v>
      </c>
      <c r="D13" s="31"/>
      <c r="E13" s="31"/>
      <c r="J13" s="17"/>
    </row>
    <row r="14" spans="1:10" ht="15" x14ac:dyDescent="0.25">
      <c r="A14" s="27">
        <v>63</v>
      </c>
      <c r="B14" s="28" t="s">
        <v>28</v>
      </c>
      <c r="C14" s="29">
        <f>C16+C17+C15</f>
        <v>30942050</v>
      </c>
      <c r="D14" s="29">
        <v>11252000</v>
      </c>
      <c r="E14" s="29">
        <v>9120000</v>
      </c>
      <c r="H14" s="17"/>
    </row>
    <row r="15" spans="1:10" ht="37.5" customHeight="1" x14ac:dyDescent="0.25">
      <c r="A15" s="27">
        <v>632</v>
      </c>
      <c r="B15" s="33" t="s">
        <v>29</v>
      </c>
      <c r="C15" s="29">
        <v>113700</v>
      </c>
      <c r="D15" s="31"/>
      <c r="E15" s="31"/>
      <c r="I15" s="17"/>
    </row>
    <row r="16" spans="1:10" ht="15" x14ac:dyDescent="0.25">
      <c r="A16" s="27">
        <v>633</v>
      </c>
      <c r="B16" s="28" t="s">
        <v>30</v>
      </c>
      <c r="C16" s="29">
        <v>28066250</v>
      </c>
      <c r="D16" s="31"/>
      <c r="E16" s="31"/>
      <c r="H16" s="17"/>
      <c r="J16" s="17"/>
    </row>
    <row r="17" spans="1:10" ht="30" x14ac:dyDescent="0.25">
      <c r="A17" s="27">
        <v>634</v>
      </c>
      <c r="B17" s="28" t="s">
        <v>31</v>
      </c>
      <c r="C17" s="29">
        <v>2762100</v>
      </c>
      <c r="D17" s="31"/>
      <c r="E17" s="31"/>
    </row>
    <row r="18" spans="1:10" ht="15" x14ac:dyDescent="0.25">
      <c r="A18" s="27">
        <v>64</v>
      </c>
      <c r="B18" s="28" t="s">
        <v>32</v>
      </c>
      <c r="C18" s="29">
        <f>C19+C20</f>
        <v>3335000</v>
      </c>
      <c r="D18" s="29">
        <v>2782500</v>
      </c>
      <c r="E18" s="29">
        <v>1794000</v>
      </c>
      <c r="H18" s="17"/>
      <c r="I18" s="17"/>
    </row>
    <row r="19" spans="1:10" ht="20.25" customHeight="1" x14ac:dyDescent="0.25">
      <c r="A19" s="27">
        <v>641</v>
      </c>
      <c r="B19" s="28" t="s">
        <v>33</v>
      </c>
      <c r="C19" s="29">
        <v>15000</v>
      </c>
      <c r="D19" s="31"/>
      <c r="E19" s="31"/>
      <c r="J19" s="17"/>
    </row>
    <row r="20" spans="1:10" ht="18" customHeight="1" x14ac:dyDescent="0.25">
      <c r="A20" s="27">
        <v>642</v>
      </c>
      <c r="B20" s="28" t="s">
        <v>34</v>
      </c>
      <c r="C20" s="29">
        <v>3320000</v>
      </c>
      <c r="D20" s="31"/>
      <c r="E20" s="31"/>
      <c r="I20" s="17"/>
    </row>
    <row r="21" spans="1:10" ht="42.75" customHeight="1" x14ac:dyDescent="0.25">
      <c r="A21" s="27">
        <v>65</v>
      </c>
      <c r="B21" s="28" t="s">
        <v>35</v>
      </c>
      <c r="C21" s="34">
        <f>C22+C23+C24</f>
        <v>571000</v>
      </c>
      <c r="D21" s="29">
        <v>559000</v>
      </c>
      <c r="E21" s="29">
        <v>1005000</v>
      </c>
    </row>
    <row r="22" spans="1:10" ht="18.75" customHeight="1" x14ac:dyDescent="0.25">
      <c r="A22" s="27">
        <v>651</v>
      </c>
      <c r="B22" s="28" t="s">
        <v>36</v>
      </c>
      <c r="C22" s="29">
        <v>6000</v>
      </c>
      <c r="D22" s="31"/>
      <c r="E22" s="31"/>
    </row>
    <row r="23" spans="1:10" ht="20.25" customHeight="1" x14ac:dyDescent="0.25">
      <c r="A23" s="35">
        <v>652</v>
      </c>
      <c r="B23" s="36" t="s">
        <v>37</v>
      </c>
      <c r="C23" s="29">
        <v>115000</v>
      </c>
      <c r="D23" s="31"/>
      <c r="E23" s="31"/>
    </row>
    <row r="24" spans="1:10" ht="18.75" customHeight="1" x14ac:dyDescent="0.25">
      <c r="A24" s="35">
        <v>653</v>
      </c>
      <c r="B24" s="36" t="s">
        <v>38</v>
      </c>
      <c r="C24" s="29">
        <v>450000</v>
      </c>
      <c r="D24" s="31"/>
      <c r="E24" s="31"/>
    </row>
    <row r="25" spans="1:10" ht="45" customHeight="1" x14ac:dyDescent="0.25">
      <c r="A25" s="35">
        <v>66</v>
      </c>
      <c r="B25" s="36" t="s">
        <v>39</v>
      </c>
      <c r="C25" s="29">
        <v>0</v>
      </c>
      <c r="D25" s="29">
        <v>0</v>
      </c>
      <c r="E25" s="29">
        <v>0</v>
      </c>
    </row>
    <row r="26" spans="1:10" ht="56.25" customHeight="1" x14ac:dyDescent="0.25">
      <c r="A26" s="35">
        <v>661</v>
      </c>
      <c r="B26" s="36" t="s">
        <v>39</v>
      </c>
      <c r="C26" s="29">
        <v>0</v>
      </c>
      <c r="D26" s="31"/>
      <c r="E26" s="31"/>
    </row>
    <row r="27" spans="1:10" ht="30" customHeight="1" x14ac:dyDescent="0.25">
      <c r="A27" s="35">
        <v>68</v>
      </c>
      <c r="B27" s="36" t="s">
        <v>40</v>
      </c>
      <c r="C27" s="29">
        <f>C28+C29</f>
        <v>17000</v>
      </c>
      <c r="D27" s="29">
        <v>10000</v>
      </c>
      <c r="E27" s="29">
        <v>13000</v>
      </c>
    </row>
    <row r="28" spans="1:10" ht="17.25" customHeight="1" x14ac:dyDescent="0.25">
      <c r="A28" s="35">
        <v>681</v>
      </c>
      <c r="B28" s="36" t="s">
        <v>41</v>
      </c>
      <c r="C28" s="29">
        <v>5000</v>
      </c>
      <c r="D28" s="31"/>
      <c r="E28" s="31"/>
    </row>
    <row r="29" spans="1:10" ht="18" customHeight="1" x14ac:dyDescent="0.25">
      <c r="A29" s="35">
        <v>683</v>
      </c>
      <c r="B29" s="36" t="s">
        <v>42</v>
      </c>
      <c r="C29" s="29">
        <v>12000</v>
      </c>
      <c r="D29" s="31"/>
      <c r="E29" s="31"/>
    </row>
    <row r="30" spans="1:10" ht="30.75" customHeight="1" x14ac:dyDescent="0.2">
      <c r="A30" s="37">
        <v>7</v>
      </c>
      <c r="B30" s="38" t="s">
        <v>10</v>
      </c>
      <c r="C30" s="39">
        <f>C31</f>
        <v>10000</v>
      </c>
      <c r="D30" s="39">
        <f>D31</f>
        <v>10000</v>
      </c>
      <c r="E30" s="39">
        <f>E31</f>
        <v>0</v>
      </c>
    </row>
    <row r="31" spans="1:10" ht="30" customHeight="1" x14ac:dyDescent="0.25">
      <c r="A31" s="35">
        <v>72</v>
      </c>
      <c r="B31" s="40" t="s">
        <v>43</v>
      </c>
      <c r="C31" s="29">
        <f>C32</f>
        <v>10000</v>
      </c>
      <c r="D31" s="29">
        <f>D32</f>
        <v>10000</v>
      </c>
      <c r="E31" s="29">
        <v>0</v>
      </c>
    </row>
    <row r="32" spans="1:10" ht="32.25" customHeight="1" x14ac:dyDescent="0.25">
      <c r="A32" s="35">
        <v>721</v>
      </c>
      <c r="B32" s="40" t="s">
        <v>44</v>
      </c>
      <c r="C32" s="29">
        <v>10000</v>
      </c>
      <c r="D32" s="34">
        <v>10000</v>
      </c>
      <c r="E32" s="34">
        <v>0</v>
      </c>
    </row>
    <row r="33" spans="1:7" ht="14.25" x14ac:dyDescent="0.2">
      <c r="A33" s="24">
        <v>3</v>
      </c>
      <c r="B33" s="25" t="s">
        <v>11</v>
      </c>
      <c r="C33" s="26">
        <f>C34+C38+C43+C48+C50+C52+C46</f>
        <v>8545350</v>
      </c>
      <c r="D33" s="26">
        <f>D34+D38+D43+D48+D50+D52+D46</f>
        <v>7442500</v>
      </c>
      <c r="E33" s="26">
        <f>E34+E38+E43+E48+E50+E52+E46</f>
        <v>6892501</v>
      </c>
    </row>
    <row r="34" spans="1:7" ht="15" x14ac:dyDescent="0.25">
      <c r="A34" s="35">
        <v>31</v>
      </c>
      <c r="B34" s="36" t="s">
        <v>45</v>
      </c>
      <c r="C34" s="29">
        <f>C35+C36+C37</f>
        <v>1466000</v>
      </c>
      <c r="D34" s="29">
        <v>1260000</v>
      </c>
      <c r="E34" s="29">
        <v>1258000</v>
      </c>
    </row>
    <row r="35" spans="1:7" ht="15" x14ac:dyDescent="0.25">
      <c r="A35" s="35">
        <v>311</v>
      </c>
      <c r="B35" s="36" t="s">
        <v>46</v>
      </c>
      <c r="C35" s="29">
        <v>1228000</v>
      </c>
      <c r="D35" s="41">
        <v>636000</v>
      </c>
      <c r="E35" s="41">
        <v>636000</v>
      </c>
    </row>
    <row r="36" spans="1:7" ht="16.5" customHeight="1" x14ac:dyDescent="0.25">
      <c r="A36" s="35">
        <v>312</v>
      </c>
      <c r="B36" s="36" t="s">
        <v>47</v>
      </c>
      <c r="C36" s="29">
        <v>45000</v>
      </c>
      <c r="D36" s="41">
        <v>30000</v>
      </c>
      <c r="E36" s="41">
        <v>30000</v>
      </c>
    </row>
    <row r="37" spans="1:7" ht="15" x14ac:dyDescent="0.25">
      <c r="A37" s="35">
        <v>313</v>
      </c>
      <c r="B37" s="36" t="s">
        <v>48</v>
      </c>
      <c r="C37" s="29">
        <v>193000</v>
      </c>
      <c r="D37" s="41">
        <v>102000</v>
      </c>
      <c r="E37" s="41">
        <v>102000</v>
      </c>
      <c r="F37" s="42"/>
    </row>
    <row r="38" spans="1:7" ht="15" x14ac:dyDescent="0.25">
      <c r="A38" s="35">
        <v>32</v>
      </c>
      <c r="B38" s="36" t="s">
        <v>49</v>
      </c>
      <c r="C38" s="29">
        <f>SUM(C39:C42)</f>
        <v>3915100</v>
      </c>
      <c r="D38" s="29">
        <v>3202000</v>
      </c>
      <c r="E38" s="29">
        <v>2964000</v>
      </c>
      <c r="F38" s="42"/>
    </row>
    <row r="39" spans="1:7" ht="19.5" customHeight="1" x14ac:dyDescent="0.25">
      <c r="A39" s="35">
        <v>321</v>
      </c>
      <c r="B39" s="36" t="s">
        <v>50</v>
      </c>
      <c r="C39" s="29">
        <v>121100</v>
      </c>
      <c r="D39" s="41">
        <v>62000</v>
      </c>
      <c r="E39" s="41">
        <v>62000</v>
      </c>
      <c r="F39" s="42"/>
    </row>
    <row r="40" spans="1:7" ht="15" customHeight="1" x14ac:dyDescent="0.25">
      <c r="A40" s="35">
        <v>322</v>
      </c>
      <c r="B40" s="36" t="s">
        <v>51</v>
      </c>
      <c r="C40" s="29">
        <v>780000</v>
      </c>
      <c r="D40" s="41">
        <v>483000</v>
      </c>
      <c r="E40" s="41">
        <v>483000</v>
      </c>
      <c r="F40" s="43"/>
    </row>
    <row r="41" spans="1:7" ht="15" x14ac:dyDescent="0.25">
      <c r="A41" s="27">
        <v>323</v>
      </c>
      <c r="B41" s="28" t="s">
        <v>52</v>
      </c>
      <c r="C41" s="29">
        <v>2155000</v>
      </c>
      <c r="D41" s="41">
        <v>1796000</v>
      </c>
      <c r="E41" s="41">
        <v>1796000</v>
      </c>
      <c r="F41" s="42"/>
    </row>
    <row r="42" spans="1:7" ht="30" x14ac:dyDescent="0.25">
      <c r="A42" s="35">
        <v>329</v>
      </c>
      <c r="B42" s="36" t="s">
        <v>53</v>
      </c>
      <c r="C42" s="29">
        <v>859000</v>
      </c>
      <c r="D42" s="41">
        <v>279000</v>
      </c>
      <c r="E42" s="41">
        <v>279000</v>
      </c>
    </row>
    <row r="43" spans="1:7" ht="15" x14ac:dyDescent="0.25">
      <c r="A43" s="35">
        <v>34</v>
      </c>
      <c r="B43" s="36" t="s">
        <v>54</v>
      </c>
      <c r="C43" s="29">
        <f>C45+C44</f>
        <v>257000</v>
      </c>
      <c r="D43" s="29">
        <v>178500</v>
      </c>
      <c r="E43" s="29">
        <v>157501</v>
      </c>
    </row>
    <row r="44" spans="1:7" ht="30" x14ac:dyDescent="0.25">
      <c r="A44" s="35">
        <v>342</v>
      </c>
      <c r="B44" s="44" t="s">
        <v>55</v>
      </c>
      <c r="C44" s="29">
        <v>87000</v>
      </c>
      <c r="D44" s="29"/>
      <c r="E44" s="29"/>
      <c r="G44" s="17"/>
    </row>
    <row r="45" spans="1:7" ht="15" x14ac:dyDescent="0.25">
      <c r="A45" s="35">
        <v>343</v>
      </c>
      <c r="B45" s="36" t="s">
        <v>56</v>
      </c>
      <c r="C45" s="29">
        <v>170000</v>
      </c>
      <c r="D45" s="41">
        <v>20000</v>
      </c>
      <c r="E45" s="41">
        <v>20000</v>
      </c>
    </row>
    <row r="46" spans="1:7" ht="15" x14ac:dyDescent="0.25">
      <c r="A46" s="35">
        <v>35</v>
      </c>
      <c r="B46" s="36" t="s">
        <v>57</v>
      </c>
      <c r="C46" s="29">
        <f>C47</f>
        <v>100000</v>
      </c>
      <c r="D46" s="29">
        <v>90000</v>
      </c>
      <c r="E46" s="29">
        <v>90000</v>
      </c>
    </row>
    <row r="47" spans="1:7" ht="30" x14ac:dyDescent="0.25">
      <c r="A47" s="35">
        <v>352</v>
      </c>
      <c r="B47" s="45" t="s">
        <v>58</v>
      </c>
      <c r="C47" s="29">
        <v>100000</v>
      </c>
      <c r="D47" s="41"/>
      <c r="E47" s="41"/>
    </row>
    <row r="48" spans="1:7" ht="15" x14ac:dyDescent="0.25">
      <c r="A48" s="35">
        <v>36</v>
      </c>
      <c r="B48" s="36" t="s">
        <v>28</v>
      </c>
      <c r="C48" s="29">
        <f>C49</f>
        <v>30000</v>
      </c>
      <c r="D48" s="29">
        <v>30000</v>
      </c>
      <c r="E48" s="29">
        <v>30000</v>
      </c>
    </row>
    <row r="49" spans="1:5" ht="27.75" customHeight="1" x14ac:dyDescent="0.25">
      <c r="A49" s="35">
        <v>366</v>
      </c>
      <c r="B49" s="36" t="s">
        <v>59</v>
      </c>
      <c r="C49" s="29">
        <v>30000</v>
      </c>
      <c r="D49" s="41">
        <v>90000</v>
      </c>
      <c r="E49" s="41">
        <v>90000</v>
      </c>
    </row>
    <row r="50" spans="1:5" ht="40.5" customHeight="1" x14ac:dyDescent="0.25">
      <c r="A50" s="35">
        <v>37</v>
      </c>
      <c r="B50" s="36" t="s">
        <v>60</v>
      </c>
      <c r="C50" s="29">
        <f>C51</f>
        <v>1062250</v>
      </c>
      <c r="D50" s="29">
        <v>1045000</v>
      </c>
      <c r="E50" s="29">
        <v>928000</v>
      </c>
    </row>
    <row r="51" spans="1:5" ht="26.25" customHeight="1" x14ac:dyDescent="0.25">
      <c r="A51" s="35">
        <v>372</v>
      </c>
      <c r="B51" s="36" t="s">
        <v>61</v>
      </c>
      <c r="C51" s="29">
        <v>1062250</v>
      </c>
      <c r="D51" s="41">
        <v>603000</v>
      </c>
      <c r="E51" s="41">
        <v>603000</v>
      </c>
    </row>
    <row r="52" spans="1:5" ht="17.25" customHeight="1" x14ac:dyDescent="0.25">
      <c r="A52" s="35">
        <v>38</v>
      </c>
      <c r="B52" s="36" t="s">
        <v>62</v>
      </c>
      <c r="C52" s="29">
        <f>C53+C56+C54+C57+C55</f>
        <v>1715000</v>
      </c>
      <c r="D52" s="29">
        <v>1637000</v>
      </c>
      <c r="E52" s="29">
        <v>1465000</v>
      </c>
    </row>
    <row r="53" spans="1:5" ht="15" x14ac:dyDescent="0.25">
      <c r="A53" s="35">
        <v>381</v>
      </c>
      <c r="B53" s="36" t="s">
        <v>63</v>
      </c>
      <c r="C53" s="29">
        <v>1050000</v>
      </c>
      <c r="D53" s="41">
        <v>773000</v>
      </c>
      <c r="E53" s="41">
        <v>773000</v>
      </c>
    </row>
    <row r="54" spans="1:5" ht="15" x14ac:dyDescent="0.25">
      <c r="A54" s="35">
        <v>382</v>
      </c>
      <c r="B54" s="36" t="s">
        <v>64</v>
      </c>
      <c r="C54" s="29">
        <v>0</v>
      </c>
      <c r="D54" s="41">
        <v>0</v>
      </c>
      <c r="E54" s="41">
        <v>0</v>
      </c>
    </row>
    <row r="55" spans="1:5" ht="15" x14ac:dyDescent="0.25">
      <c r="A55" s="35">
        <v>383</v>
      </c>
      <c r="B55" s="36" t="s">
        <v>65</v>
      </c>
      <c r="C55" s="29">
        <v>40000</v>
      </c>
      <c r="D55" s="41"/>
      <c r="E55" s="41"/>
    </row>
    <row r="56" spans="1:5" ht="15" x14ac:dyDescent="0.25">
      <c r="A56" s="35">
        <v>385</v>
      </c>
      <c r="B56" s="46" t="s">
        <v>66</v>
      </c>
      <c r="C56" s="29">
        <v>15000</v>
      </c>
      <c r="D56" s="41">
        <v>20000</v>
      </c>
      <c r="E56" s="41">
        <v>20000</v>
      </c>
    </row>
    <row r="57" spans="1:5" ht="15" x14ac:dyDescent="0.25">
      <c r="A57" s="35">
        <v>386</v>
      </c>
      <c r="B57" s="46" t="s">
        <v>67</v>
      </c>
      <c r="C57" s="29">
        <v>610000</v>
      </c>
      <c r="D57" s="41">
        <v>1500000</v>
      </c>
      <c r="E57" s="41">
        <v>0</v>
      </c>
    </row>
    <row r="58" spans="1:5" ht="28.5" x14ac:dyDescent="0.2">
      <c r="A58" s="24">
        <v>4</v>
      </c>
      <c r="B58" s="25" t="s">
        <v>12</v>
      </c>
      <c r="C58" s="26">
        <f>C61+C65+C59</f>
        <v>39249700</v>
      </c>
      <c r="D58" s="26">
        <f>D61+D65+D59</f>
        <v>19135000</v>
      </c>
      <c r="E58" s="26">
        <f>E61+E65+E59</f>
        <v>16769000</v>
      </c>
    </row>
    <row r="59" spans="1:5" ht="30" x14ac:dyDescent="0.25">
      <c r="A59" s="35">
        <v>41</v>
      </c>
      <c r="B59" s="47" t="s">
        <v>68</v>
      </c>
      <c r="C59" s="29">
        <f>C60</f>
        <v>150000</v>
      </c>
      <c r="D59" s="29">
        <v>190000</v>
      </c>
      <c r="E59" s="29">
        <v>150000</v>
      </c>
    </row>
    <row r="60" spans="1:5" ht="30" x14ac:dyDescent="0.25">
      <c r="A60" s="35">
        <v>411</v>
      </c>
      <c r="B60" s="44" t="s">
        <v>69</v>
      </c>
      <c r="C60" s="29">
        <v>150000</v>
      </c>
      <c r="D60" s="48"/>
      <c r="E60" s="48"/>
    </row>
    <row r="61" spans="1:5" ht="27.75" customHeight="1" x14ac:dyDescent="0.25">
      <c r="A61" s="35">
        <v>42</v>
      </c>
      <c r="B61" s="36" t="s">
        <v>70</v>
      </c>
      <c r="C61" s="29">
        <f>C62+C63+C64</f>
        <v>37509700</v>
      </c>
      <c r="D61" s="29">
        <v>17585000</v>
      </c>
      <c r="E61" s="29">
        <v>15609000</v>
      </c>
    </row>
    <row r="62" spans="1:5" ht="15" x14ac:dyDescent="0.25">
      <c r="A62" s="35">
        <v>421</v>
      </c>
      <c r="B62" s="36" t="s">
        <v>71</v>
      </c>
      <c r="C62" s="29">
        <v>36959700</v>
      </c>
      <c r="D62" s="41">
        <v>4355000</v>
      </c>
      <c r="E62" s="29"/>
    </row>
    <row r="63" spans="1:5" ht="15" x14ac:dyDescent="0.25">
      <c r="A63" s="35">
        <v>422</v>
      </c>
      <c r="B63" s="36" t="s">
        <v>72</v>
      </c>
      <c r="C63" s="29">
        <v>250000</v>
      </c>
      <c r="D63" s="41">
        <v>60000</v>
      </c>
      <c r="E63" s="41">
        <v>60000</v>
      </c>
    </row>
    <row r="64" spans="1:5" ht="15" x14ac:dyDescent="0.25">
      <c r="A64" s="49">
        <v>426</v>
      </c>
      <c r="B64" s="50" t="s">
        <v>73</v>
      </c>
      <c r="C64" s="29">
        <v>300000</v>
      </c>
      <c r="D64" s="41">
        <v>0</v>
      </c>
      <c r="E64" s="41">
        <v>0</v>
      </c>
    </row>
    <row r="65" spans="1:5" ht="30" x14ac:dyDescent="0.25">
      <c r="A65" s="51">
        <v>45</v>
      </c>
      <c r="B65" s="50" t="s">
        <v>74</v>
      </c>
      <c r="C65" s="29">
        <f>C66</f>
        <v>1590000</v>
      </c>
      <c r="D65" s="29">
        <v>1360000</v>
      </c>
      <c r="E65" s="29">
        <v>1010000</v>
      </c>
    </row>
    <row r="66" spans="1:5" ht="30" x14ac:dyDescent="0.25">
      <c r="A66" s="51">
        <v>451</v>
      </c>
      <c r="B66" s="50" t="s">
        <v>75</v>
      </c>
      <c r="C66" s="29">
        <v>1590000</v>
      </c>
      <c r="D66" s="41">
        <v>0</v>
      </c>
      <c r="E66" s="41">
        <v>0</v>
      </c>
    </row>
    <row r="67" spans="1:5" ht="14.25" x14ac:dyDescent="0.2">
      <c r="A67" s="52"/>
      <c r="B67" s="53" t="s">
        <v>76</v>
      </c>
      <c r="C67" s="54">
        <f>C33+C58</f>
        <v>47795050</v>
      </c>
      <c r="D67" s="54">
        <f>D33+D58</f>
        <v>26577500</v>
      </c>
      <c r="E67" s="54">
        <f>E33+E58</f>
        <v>23661501</v>
      </c>
    </row>
    <row r="71" spans="1:5" ht="15.75" x14ac:dyDescent="0.25">
      <c r="A71" s="55"/>
      <c r="B71" s="226" t="s">
        <v>13</v>
      </c>
      <c r="C71" s="226"/>
      <c r="D71" s="226"/>
      <c r="E71" s="226"/>
    </row>
    <row r="72" spans="1:5" ht="14.25" x14ac:dyDescent="0.2">
      <c r="A72" s="56"/>
      <c r="B72" s="24" t="s">
        <v>77</v>
      </c>
      <c r="C72" s="26">
        <f t="shared" ref="C72:E74" si="0">C73</f>
        <v>6000000</v>
      </c>
      <c r="D72" s="26">
        <f t="shared" si="0"/>
        <v>6000000</v>
      </c>
      <c r="E72" s="26">
        <f t="shared" si="0"/>
        <v>6000000</v>
      </c>
    </row>
    <row r="73" spans="1:5" ht="29.25" x14ac:dyDescent="0.25">
      <c r="A73" s="57">
        <v>8</v>
      </c>
      <c r="B73" s="58" t="s">
        <v>78</v>
      </c>
      <c r="C73" s="59">
        <f t="shared" si="0"/>
        <v>6000000</v>
      </c>
      <c r="D73" s="59">
        <f t="shared" si="0"/>
        <v>6000000</v>
      </c>
      <c r="E73" s="59">
        <f t="shared" si="0"/>
        <v>6000000</v>
      </c>
    </row>
    <row r="74" spans="1:5" ht="42.75" customHeight="1" x14ac:dyDescent="0.25">
      <c r="A74" s="60">
        <v>84</v>
      </c>
      <c r="B74" s="61" t="s">
        <v>79</v>
      </c>
      <c r="C74" s="62">
        <f t="shared" si="0"/>
        <v>6000000</v>
      </c>
      <c r="D74" s="62">
        <f t="shared" si="0"/>
        <v>6000000</v>
      </c>
      <c r="E74" s="62">
        <f t="shared" si="0"/>
        <v>6000000</v>
      </c>
    </row>
    <row r="75" spans="1:5" ht="45" x14ac:dyDescent="0.25">
      <c r="A75" s="63">
        <v>844</v>
      </c>
      <c r="B75" s="36" t="s">
        <v>80</v>
      </c>
      <c r="C75" s="64">
        <v>6000000</v>
      </c>
      <c r="D75" s="64">
        <v>6000000</v>
      </c>
      <c r="E75" s="64">
        <v>6000000</v>
      </c>
    </row>
    <row r="76" spans="1:5" ht="17.25" customHeight="1" x14ac:dyDescent="0.2">
      <c r="A76" s="56"/>
      <c r="B76" s="24" t="s">
        <v>81</v>
      </c>
      <c r="C76" s="26">
        <f t="shared" ref="C76:E77" si="1">C77</f>
        <v>2011000</v>
      </c>
      <c r="D76" s="26">
        <f t="shared" si="1"/>
        <v>1388000</v>
      </c>
      <c r="E76" s="26">
        <f t="shared" si="1"/>
        <v>1434000</v>
      </c>
    </row>
    <row r="77" spans="1:5" ht="29.25" x14ac:dyDescent="0.25">
      <c r="A77" s="65">
        <v>5</v>
      </c>
      <c r="B77" s="66" t="s">
        <v>15</v>
      </c>
      <c r="C77" s="67">
        <f t="shared" si="1"/>
        <v>2011000</v>
      </c>
      <c r="D77" s="67">
        <f t="shared" si="1"/>
        <v>1388000</v>
      </c>
      <c r="E77" s="67">
        <f t="shared" si="1"/>
        <v>1434000</v>
      </c>
    </row>
    <row r="78" spans="1:5" ht="30" x14ac:dyDescent="0.25">
      <c r="A78" s="68">
        <v>54</v>
      </c>
      <c r="B78" s="50" t="s">
        <v>82</v>
      </c>
      <c r="C78" s="64">
        <f>C79</f>
        <v>2011000</v>
      </c>
      <c r="D78" s="64">
        <v>1388000</v>
      </c>
      <c r="E78" s="64">
        <v>1434000</v>
      </c>
    </row>
    <row r="79" spans="1:5" ht="15" x14ac:dyDescent="0.25">
      <c r="A79" s="69">
        <v>544</v>
      </c>
      <c r="B79" s="70" t="s">
        <v>83</v>
      </c>
      <c r="C79" s="71">
        <v>2011000</v>
      </c>
      <c r="D79" s="72">
        <v>600000</v>
      </c>
      <c r="E79" s="72">
        <v>600000</v>
      </c>
    </row>
    <row r="84" spans="3:5" x14ac:dyDescent="0.2">
      <c r="C84" s="17">
        <f>C67+C76</f>
        <v>49806050</v>
      </c>
      <c r="D84" s="17">
        <f>D67+D76</f>
        <v>27965500</v>
      </c>
      <c r="E84" s="17">
        <f>E67+E76</f>
        <v>25095501</v>
      </c>
    </row>
  </sheetData>
  <sheetProtection selectLockedCells="1" selectUnlockedCells="1"/>
  <mergeCells count="4">
    <mergeCell ref="A1:E1"/>
    <mergeCell ref="A2:E2"/>
    <mergeCell ref="A4:E4"/>
    <mergeCell ref="B71:E71"/>
  </mergeCells>
  <pageMargins left="0.25" right="0.25" top="0.75" bottom="0.75" header="0.51180555555555551" footer="0.3"/>
  <pageSetup paperSize="9" firstPageNumber="0" orientation="portrait" r:id="rId1"/>
  <headerFooter alignWithMargins="0">
    <oddFooter>&amp;CStranica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9"/>
  <sheetViews>
    <sheetView workbookViewId="0">
      <selection sqref="A1:E565"/>
    </sheetView>
  </sheetViews>
  <sheetFormatPr defaultColWidth="9" defaultRowHeight="12.75" x14ac:dyDescent="0.2"/>
  <cols>
    <col min="1" max="1" width="8.5703125" customWidth="1"/>
    <col min="2" max="2" width="44" style="73" customWidth="1"/>
    <col min="3" max="3" width="13.85546875" customWidth="1"/>
    <col min="4" max="4" width="14" customWidth="1"/>
    <col min="5" max="5" width="14.5703125" customWidth="1"/>
    <col min="6" max="6" width="9.140625" style="74" customWidth="1"/>
    <col min="7" max="8" width="9" customWidth="1"/>
    <col min="9" max="9" width="12" customWidth="1"/>
    <col min="10" max="11" width="9" customWidth="1"/>
    <col min="12" max="12" width="19.28515625" customWidth="1"/>
    <col min="13" max="13" width="27.85546875" customWidth="1"/>
    <col min="14" max="14" width="19.7109375" customWidth="1"/>
  </cols>
  <sheetData>
    <row r="1" spans="1:6" ht="14.25" customHeight="1" x14ac:dyDescent="0.2">
      <c r="A1" s="225" t="s">
        <v>84</v>
      </c>
      <c r="B1" s="225"/>
      <c r="C1" s="225"/>
      <c r="D1" s="225"/>
      <c r="E1" s="225"/>
    </row>
    <row r="2" spans="1:6" ht="9.9499999999999993" customHeight="1" x14ac:dyDescent="0.2">
      <c r="A2" s="18"/>
      <c r="B2" s="18"/>
      <c r="C2" s="18"/>
      <c r="D2" s="18"/>
      <c r="E2" s="18"/>
    </row>
    <row r="3" spans="1:6" ht="14.25" x14ac:dyDescent="0.2">
      <c r="A3" s="223" t="s">
        <v>85</v>
      </c>
      <c r="B3" s="223"/>
      <c r="C3" s="223"/>
      <c r="D3" s="223"/>
      <c r="E3" s="223"/>
    </row>
    <row r="4" spans="1:6" ht="9.9499999999999993" customHeight="1" x14ac:dyDescent="0.2">
      <c r="A4" s="75"/>
      <c r="B4" s="75"/>
      <c r="C4" s="75"/>
      <c r="D4" s="75"/>
      <c r="E4" s="75"/>
    </row>
    <row r="5" spans="1:6" ht="39.950000000000003" customHeight="1" x14ac:dyDescent="0.25">
      <c r="A5" s="224" t="s">
        <v>86</v>
      </c>
      <c r="B5" s="224"/>
      <c r="C5" s="224"/>
      <c r="D5" s="224"/>
      <c r="E5" s="224"/>
    </row>
    <row r="6" spans="1:6" ht="9.9499999999999993" customHeight="1" x14ac:dyDescent="0.2">
      <c r="A6" s="18"/>
      <c r="B6" s="18"/>
      <c r="C6" s="18"/>
      <c r="D6" s="18"/>
      <c r="E6" s="18"/>
    </row>
    <row r="7" spans="1:6" s="79" customFormat="1" ht="42.75" x14ac:dyDescent="0.2">
      <c r="A7" s="20" t="s">
        <v>87</v>
      </c>
      <c r="B7" s="76" t="s">
        <v>88</v>
      </c>
      <c r="C7" s="20" t="s">
        <v>22</v>
      </c>
      <c r="D7" s="77" t="s">
        <v>7</v>
      </c>
      <c r="E7" s="20" t="s">
        <v>8</v>
      </c>
      <c r="F7" s="78"/>
    </row>
    <row r="8" spans="1:6" ht="14.25" x14ac:dyDescent="0.2">
      <c r="A8" s="80"/>
      <c r="B8" s="81" t="s">
        <v>89</v>
      </c>
      <c r="C8" s="82">
        <f>C9+C36+C55+C527</f>
        <v>49806050</v>
      </c>
      <c r="D8" s="82">
        <f>D9+D36+D55+D527</f>
        <v>27965500</v>
      </c>
      <c r="E8" s="82">
        <f>E9+E36+E55+E527</f>
        <v>25095501</v>
      </c>
    </row>
    <row r="9" spans="1:6" ht="18" customHeight="1" x14ac:dyDescent="0.2">
      <c r="A9" s="83"/>
      <c r="B9" s="84" t="s">
        <v>90</v>
      </c>
      <c r="C9" s="85">
        <f t="shared" ref="C9:E10" si="0">C10</f>
        <v>300000</v>
      </c>
      <c r="D9" s="85">
        <f t="shared" si="0"/>
        <v>205000</v>
      </c>
      <c r="E9" s="85">
        <f t="shared" si="0"/>
        <v>205000</v>
      </c>
    </row>
    <row r="10" spans="1:6" ht="18.75" customHeight="1" x14ac:dyDescent="0.2">
      <c r="A10" s="83"/>
      <c r="B10" s="84" t="s">
        <v>91</v>
      </c>
      <c r="C10" s="85">
        <f t="shared" si="0"/>
        <v>300000</v>
      </c>
      <c r="D10" s="85">
        <f t="shared" si="0"/>
        <v>205000</v>
      </c>
      <c r="E10" s="85">
        <f t="shared" si="0"/>
        <v>205000</v>
      </c>
    </row>
    <row r="11" spans="1:6" s="79" customFormat="1" ht="28.5" x14ac:dyDescent="0.2">
      <c r="A11" s="86"/>
      <c r="B11" s="87" t="s">
        <v>92</v>
      </c>
      <c r="C11" s="88">
        <f>C14+C20+C26+C32</f>
        <v>300000</v>
      </c>
      <c r="D11" s="88">
        <f>D14+D20+D26+D32</f>
        <v>205000</v>
      </c>
      <c r="E11" s="88">
        <f>E14+E20+E26+E32</f>
        <v>205000</v>
      </c>
      <c r="F11" s="78"/>
    </row>
    <row r="12" spans="1:6" s="79" customFormat="1" ht="14.25" x14ac:dyDescent="0.2">
      <c r="A12" s="52"/>
      <c r="B12" s="89" t="s">
        <v>93</v>
      </c>
      <c r="C12" s="54"/>
      <c r="D12" s="54"/>
      <c r="E12" s="54"/>
      <c r="F12" s="78"/>
    </row>
    <row r="13" spans="1:6" s="79" customFormat="1" ht="15" x14ac:dyDescent="0.25">
      <c r="A13" s="90"/>
      <c r="B13" s="91" t="s">
        <v>94</v>
      </c>
      <c r="C13" s="92">
        <f t="shared" ref="C13:E16" si="1">C14</f>
        <v>100000</v>
      </c>
      <c r="D13" s="92">
        <f t="shared" si="1"/>
        <v>60000</v>
      </c>
      <c r="E13" s="92">
        <f t="shared" si="1"/>
        <v>60000</v>
      </c>
      <c r="F13" s="78"/>
    </row>
    <row r="14" spans="1:6" s="79" customFormat="1" ht="28.5" x14ac:dyDescent="0.2">
      <c r="A14" s="24"/>
      <c r="B14" s="93" t="s">
        <v>95</v>
      </c>
      <c r="C14" s="26">
        <f t="shared" si="1"/>
        <v>100000</v>
      </c>
      <c r="D14" s="26">
        <f t="shared" si="1"/>
        <v>60000</v>
      </c>
      <c r="E14" s="26">
        <f t="shared" si="1"/>
        <v>60000</v>
      </c>
      <c r="F14" s="78"/>
    </row>
    <row r="15" spans="1:6" ht="15" x14ac:dyDescent="0.25">
      <c r="A15" s="35">
        <v>3</v>
      </c>
      <c r="B15" s="44" t="s">
        <v>11</v>
      </c>
      <c r="C15" s="29">
        <f t="shared" si="1"/>
        <v>100000</v>
      </c>
      <c r="D15" s="29">
        <f t="shared" si="1"/>
        <v>60000</v>
      </c>
      <c r="E15" s="29">
        <f t="shared" si="1"/>
        <v>60000</v>
      </c>
    </row>
    <row r="16" spans="1:6" ht="15" x14ac:dyDescent="0.25">
      <c r="A16" s="35">
        <v>32</v>
      </c>
      <c r="B16" s="44" t="s">
        <v>49</v>
      </c>
      <c r="C16" s="29">
        <f t="shared" si="1"/>
        <v>100000</v>
      </c>
      <c r="D16" s="29">
        <f t="shared" si="1"/>
        <v>60000</v>
      </c>
      <c r="E16" s="29">
        <f t="shared" si="1"/>
        <v>60000</v>
      </c>
    </row>
    <row r="17" spans="1:5" ht="15" x14ac:dyDescent="0.25">
      <c r="A17" s="35">
        <v>329</v>
      </c>
      <c r="B17" s="44" t="s">
        <v>53</v>
      </c>
      <c r="C17" s="29">
        <v>100000</v>
      </c>
      <c r="D17" s="41">
        <v>60000</v>
      </c>
      <c r="E17" s="41">
        <v>60000</v>
      </c>
    </row>
    <row r="18" spans="1:5" ht="15" x14ac:dyDescent="0.25">
      <c r="A18" s="94"/>
      <c r="B18" s="89" t="s">
        <v>93</v>
      </c>
      <c r="C18" s="95"/>
      <c r="D18" s="96"/>
      <c r="E18" s="96"/>
    </row>
    <row r="19" spans="1:5" ht="15" x14ac:dyDescent="0.25">
      <c r="A19" s="97"/>
      <c r="B19" s="91" t="s">
        <v>94</v>
      </c>
      <c r="C19" s="92">
        <f t="shared" ref="C19:E21" si="2">C20</f>
        <v>15000</v>
      </c>
      <c r="D19" s="92">
        <f t="shared" si="2"/>
        <v>15000</v>
      </c>
      <c r="E19" s="92">
        <f t="shared" si="2"/>
        <v>15000</v>
      </c>
    </row>
    <row r="20" spans="1:5" ht="28.5" x14ac:dyDescent="0.2">
      <c r="A20" s="24"/>
      <c r="B20" s="93" t="s">
        <v>96</v>
      </c>
      <c r="C20" s="26">
        <f t="shared" si="2"/>
        <v>15000</v>
      </c>
      <c r="D20" s="26">
        <f t="shared" si="2"/>
        <v>15000</v>
      </c>
      <c r="E20" s="26">
        <f t="shared" si="2"/>
        <v>15000</v>
      </c>
    </row>
    <row r="21" spans="1:5" ht="15" x14ac:dyDescent="0.25">
      <c r="A21" s="35">
        <v>3</v>
      </c>
      <c r="B21" s="44" t="s">
        <v>11</v>
      </c>
      <c r="C21" s="29">
        <f t="shared" si="2"/>
        <v>15000</v>
      </c>
      <c r="D21" s="29">
        <f t="shared" si="2"/>
        <v>15000</v>
      </c>
      <c r="E21" s="29">
        <f t="shared" si="2"/>
        <v>15000</v>
      </c>
    </row>
    <row r="22" spans="1:5" ht="15" x14ac:dyDescent="0.25">
      <c r="A22" s="35">
        <v>38</v>
      </c>
      <c r="B22" s="44" t="s">
        <v>97</v>
      </c>
      <c r="C22" s="29">
        <f>C23</f>
        <v>15000</v>
      </c>
      <c r="D22" s="29">
        <v>15000</v>
      </c>
      <c r="E22" s="29">
        <v>15000</v>
      </c>
    </row>
    <row r="23" spans="1:5" ht="15" x14ac:dyDescent="0.25">
      <c r="A23" s="35">
        <v>385</v>
      </c>
      <c r="B23" s="44" t="s">
        <v>66</v>
      </c>
      <c r="C23" s="29">
        <v>15000</v>
      </c>
      <c r="D23" s="29"/>
      <c r="E23" s="29"/>
    </row>
    <row r="24" spans="1:5" ht="15" x14ac:dyDescent="0.25">
      <c r="A24" s="94"/>
      <c r="B24" s="89" t="s">
        <v>93</v>
      </c>
      <c r="C24" s="95"/>
      <c r="D24" s="96"/>
      <c r="E24" s="96"/>
    </row>
    <row r="25" spans="1:5" ht="18.75" customHeight="1" x14ac:dyDescent="0.25">
      <c r="A25" s="97"/>
      <c r="B25" s="91" t="s">
        <v>94</v>
      </c>
      <c r="C25" s="98">
        <f t="shared" ref="C25:E27" si="3">C26</f>
        <v>150000</v>
      </c>
      <c r="D25" s="98">
        <f t="shared" si="3"/>
        <v>100000</v>
      </c>
      <c r="E25" s="98">
        <f t="shared" si="3"/>
        <v>100000</v>
      </c>
    </row>
    <row r="26" spans="1:5" ht="15" x14ac:dyDescent="0.25">
      <c r="A26" s="99"/>
      <c r="B26" s="93" t="s">
        <v>98</v>
      </c>
      <c r="C26" s="26">
        <f t="shared" si="3"/>
        <v>150000</v>
      </c>
      <c r="D26" s="26">
        <f t="shared" si="3"/>
        <v>100000</v>
      </c>
      <c r="E26" s="26">
        <f t="shared" si="3"/>
        <v>100000</v>
      </c>
    </row>
    <row r="27" spans="1:5" ht="15" x14ac:dyDescent="0.25">
      <c r="A27" s="35">
        <v>3</v>
      </c>
      <c r="B27" s="44" t="s">
        <v>11</v>
      </c>
      <c r="C27" s="29">
        <f t="shared" si="3"/>
        <v>150000</v>
      </c>
      <c r="D27" s="29">
        <f t="shared" si="3"/>
        <v>100000</v>
      </c>
      <c r="E27" s="29">
        <f t="shared" si="3"/>
        <v>100000</v>
      </c>
    </row>
    <row r="28" spans="1:5" ht="15" x14ac:dyDescent="0.25">
      <c r="A28" s="35">
        <v>32</v>
      </c>
      <c r="B28" s="44" t="s">
        <v>49</v>
      </c>
      <c r="C28" s="29">
        <f>C29</f>
        <v>150000</v>
      </c>
      <c r="D28" s="29">
        <v>100000</v>
      </c>
      <c r="E28" s="29">
        <v>100000</v>
      </c>
    </row>
    <row r="29" spans="1:5" ht="15" x14ac:dyDescent="0.25">
      <c r="A29" s="35">
        <v>329</v>
      </c>
      <c r="B29" s="44" t="s">
        <v>53</v>
      </c>
      <c r="C29" s="29">
        <v>150000</v>
      </c>
      <c r="D29" s="29"/>
      <c r="E29" s="29"/>
    </row>
    <row r="30" spans="1:5" ht="29.25" x14ac:dyDescent="0.25">
      <c r="A30" s="94"/>
      <c r="B30" s="53" t="s">
        <v>99</v>
      </c>
      <c r="C30" s="95"/>
      <c r="D30" s="96"/>
      <c r="E30" s="96"/>
    </row>
    <row r="31" spans="1:5" ht="15" x14ac:dyDescent="0.25">
      <c r="A31" s="97"/>
      <c r="B31" s="91" t="s">
        <v>94</v>
      </c>
      <c r="C31" s="92">
        <f>C32</f>
        <v>35000</v>
      </c>
      <c r="D31" s="92">
        <v>30000</v>
      </c>
      <c r="E31" s="92">
        <v>30000</v>
      </c>
    </row>
    <row r="32" spans="1:5" ht="28.5" x14ac:dyDescent="0.2">
      <c r="A32" s="24"/>
      <c r="B32" s="93" t="s">
        <v>100</v>
      </c>
      <c r="C32" s="26">
        <f>C33</f>
        <v>35000</v>
      </c>
      <c r="D32" s="26">
        <f t="shared" ref="D32:E34" si="4">D33</f>
        <v>30000</v>
      </c>
      <c r="E32" s="26">
        <f t="shared" si="4"/>
        <v>30000</v>
      </c>
    </row>
    <row r="33" spans="1:6" ht="15" x14ac:dyDescent="0.25">
      <c r="A33" s="35">
        <v>3</v>
      </c>
      <c r="B33" s="44" t="s">
        <v>11</v>
      </c>
      <c r="C33" s="29">
        <f>C34</f>
        <v>35000</v>
      </c>
      <c r="D33" s="29">
        <f t="shared" si="4"/>
        <v>30000</v>
      </c>
      <c r="E33" s="29">
        <f t="shared" si="4"/>
        <v>30000</v>
      </c>
    </row>
    <row r="34" spans="1:6" ht="15" x14ac:dyDescent="0.25">
      <c r="A34" s="35">
        <v>38</v>
      </c>
      <c r="B34" s="44" t="s">
        <v>97</v>
      </c>
      <c r="C34" s="29">
        <f>C35</f>
        <v>35000</v>
      </c>
      <c r="D34" s="29">
        <f t="shared" si="4"/>
        <v>30000</v>
      </c>
      <c r="E34" s="29">
        <f t="shared" si="4"/>
        <v>30000</v>
      </c>
    </row>
    <row r="35" spans="1:6" ht="15" x14ac:dyDescent="0.25">
      <c r="A35" s="35">
        <v>381</v>
      </c>
      <c r="B35" s="44" t="s">
        <v>63</v>
      </c>
      <c r="C35" s="29">
        <v>35000</v>
      </c>
      <c r="D35" s="41">
        <v>30000</v>
      </c>
      <c r="E35" s="41">
        <v>30000</v>
      </c>
    </row>
    <row r="36" spans="1:6" ht="15" x14ac:dyDescent="0.25">
      <c r="A36" s="100"/>
      <c r="B36" s="84" t="s">
        <v>101</v>
      </c>
      <c r="C36" s="85">
        <f t="shared" ref="C36:E37" si="5">C37</f>
        <v>1629000</v>
      </c>
      <c r="D36" s="85">
        <f t="shared" si="5"/>
        <v>923500</v>
      </c>
      <c r="E36" s="85">
        <f t="shared" si="5"/>
        <v>923501</v>
      </c>
    </row>
    <row r="37" spans="1:6" ht="14.25" x14ac:dyDescent="0.2">
      <c r="A37" s="83"/>
      <c r="B37" s="84" t="s">
        <v>102</v>
      </c>
      <c r="C37" s="85">
        <f t="shared" si="5"/>
        <v>1629000</v>
      </c>
      <c r="D37" s="85">
        <f t="shared" si="5"/>
        <v>923500</v>
      </c>
      <c r="E37" s="85">
        <f t="shared" si="5"/>
        <v>923501</v>
      </c>
    </row>
    <row r="38" spans="1:6" ht="14.25" x14ac:dyDescent="0.2">
      <c r="A38" s="86"/>
      <c r="B38" s="87" t="s">
        <v>103</v>
      </c>
      <c r="C38" s="88">
        <f>C41+C48</f>
        <v>1629000</v>
      </c>
      <c r="D38" s="88">
        <f>D41+D48</f>
        <v>923500</v>
      </c>
      <c r="E38" s="88">
        <f>E41+E48</f>
        <v>923501</v>
      </c>
    </row>
    <row r="39" spans="1:6" ht="14.25" x14ac:dyDescent="0.2">
      <c r="A39" s="52"/>
      <c r="B39" s="89" t="s">
        <v>93</v>
      </c>
      <c r="C39" s="54"/>
      <c r="D39" s="54"/>
      <c r="E39" s="54"/>
    </row>
    <row r="40" spans="1:6" s="79" customFormat="1" ht="19.5" customHeight="1" x14ac:dyDescent="0.25">
      <c r="A40" s="90"/>
      <c r="B40" s="91" t="s">
        <v>94</v>
      </c>
      <c r="C40" s="92">
        <f t="shared" ref="C40:E42" si="6">C41</f>
        <v>200000</v>
      </c>
      <c r="D40" s="92">
        <f t="shared" si="6"/>
        <v>150000</v>
      </c>
      <c r="E40" s="92">
        <f t="shared" si="6"/>
        <v>150000</v>
      </c>
      <c r="F40" s="78"/>
    </row>
    <row r="41" spans="1:6" ht="28.5" x14ac:dyDescent="0.2">
      <c r="A41" s="24"/>
      <c r="B41" s="93" t="s">
        <v>104</v>
      </c>
      <c r="C41" s="26">
        <f t="shared" si="6"/>
        <v>200000</v>
      </c>
      <c r="D41" s="26">
        <f t="shared" si="6"/>
        <v>150000</v>
      </c>
      <c r="E41" s="26">
        <f t="shared" si="6"/>
        <v>150000</v>
      </c>
    </row>
    <row r="42" spans="1:6" ht="15" x14ac:dyDescent="0.25">
      <c r="A42" s="35">
        <v>3</v>
      </c>
      <c r="B42" s="44" t="s">
        <v>11</v>
      </c>
      <c r="C42" s="29">
        <f t="shared" si="6"/>
        <v>200000</v>
      </c>
      <c r="D42" s="29">
        <f t="shared" si="6"/>
        <v>150000</v>
      </c>
      <c r="E42" s="29">
        <f t="shared" si="6"/>
        <v>150000</v>
      </c>
    </row>
    <row r="43" spans="1:6" ht="15" x14ac:dyDescent="0.25">
      <c r="A43" s="35">
        <v>32</v>
      </c>
      <c r="B43" s="44" t="s">
        <v>49</v>
      </c>
      <c r="C43" s="29">
        <f>C44+C45</f>
        <v>200000</v>
      </c>
      <c r="D43" s="29">
        <v>150000</v>
      </c>
      <c r="E43" s="29">
        <v>150000</v>
      </c>
    </row>
    <row r="44" spans="1:6" ht="15" x14ac:dyDescent="0.25">
      <c r="A44" s="35">
        <v>323</v>
      </c>
      <c r="B44" s="44" t="s">
        <v>52</v>
      </c>
      <c r="C44" s="29">
        <v>100000</v>
      </c>
      <c r="D44" s="41">
        <v>13000</v>
      </c>
      <c r="E44" s="41">
        <v>13000</v>
      </c>
    </row>
    <row r="45" spans="1:6" ht="15" x14ac:dyDescent="0.25">
      <c r="A45" s="35">
        <v>329</v>
      </c>
      <c r="B45" s="44" t="s">
        <v>53</v>
      </c>
      <c r="C45" s="29">
        <v>100000</v>
      </c>
      <c r="D45" s="41">
        <v>117000</v>
      </c>
      <c r="E45" s="41">
        <v>117000</v>
      </c>
    </row>
    <row r="46" spans="1:6" s="79" customFormat="1" ht="15" x14ac:dyDescent="0.25">
      <c r="A46" s="94"/>
      <c r="B46" s="89" t="s">
        <v>93</v>
      </c>
      <c r="C46" s="95"/>
      <c r="D46" s="96"/>
      <c r="E46" s="96"/>
      <c r="F46" s="78"/>
    </row>
    <row r="47" spans="1:6" ht="15" x14ac:dyDescent="0.25">
      <c r="A47" s="97"/>
      <c r="B47" s="91" t="s">
        <v>94</v>
      </c>
      <c r="C47" s="92">
        <f>C48</f>
        <v>1429000</v>
      </c>
      <c r="D47" s="92">
        <f>D48</f>
        <v>773500</v>
      </c>
      <c r="E47" s="92">
        <f>E48</f>
        <v>773501</v>
      </c>
    </row>
    <row r="48" spans="1:6" ht="24.95" customHeight="1" x14ac:dyDescent="0.2">
      <c r="A48" s="24"/>
      <c r="B48" s="93" t="s">
        <v>105</v>
      </c>
      <c r="C48" s="26">
        <f>C49+C52</f>
        <v>1429000</v>
      </c>
      <c r="D48" s="26">
        <f>D49+D52</f>
        <v>773500</v>
      </c>
      <c r="E48" s="26">
        <f>E49+E52</f>
        <v>773501</v>
      </c>
    </row>
    <row r="49" spans="1:7" ht="17.25" customHeight="1" x14ac:dyDescent="0.25">
      <c r="A49" s="35">
        <v>5</v>
      </c>
      <c r="B49" s="44" t="s">
        <v>11</v>
      </c>
      <c r="C49" s="29">
        <f>C50</f>
        <v>1401000</v>
      </c>
      <c r="D49" s="29">
        <f>D50</f>
        <v>728000</v>
      </c>
      <c r="E49" s="34">
        <f>E50</f>
        <v>728000</v>
      </c>
    </row>
    <row r="50" spans="1:7" ht="21" customHeight="1" x14ac:dyDescent="0.25">
      <c r="A50" s="35">
        <v>54</v>
      </c>
      <c r="B50" s="44" t="s">
        <v>53</v>
      </c>
      <c r="C50" s="29">
        <f>C51</f>
        <v>1401000</v>
      </c>
      <c r="D50" s="34">
        <v>728000</v>
      </c>
      <c r="E50" s="34">
        <v>728000</v>
      </c>
    </row>
    <row r="51" spans="1:7" ht="49.5" customHeight="1" x14ac:dyDescent="0.25">
      <c r="A51" s="35">
        <v>544</v>
      </c>
      <c r="B51" s="44" t="s">
        <v>106</v>
      </c>
      <c r="C51" s="29">
        <v>1401000</v>
      </c>
      <c r="D51" s="34"/>
      <c r="E51" s="41"/>
      <c r="G51" s="32"/>
    </row>
    <row r="52" spans="1:7" ht="15.75" customHeight="1" x14ac:dyDescent="0.25">
      <c r="A52" s="35">
        <v>3</v>
      </c>
      <c r="B52" s="44" t="s">
        <v>11</v>
      </c>
      <c r="C52" s="29">
        <f>C53</f>
        <v>28000</v>
      </c>
      <c r="D52" s="34">
        <f>D53</f>
        <v>45500</v>
      </c>
      <c r="E52" s="34">
        <f>E53</f>
        <v>45501</v>
      </c>
    </row>
    <row r="53" spans="1:7" ht="15" x14ac:dyDescent="0.25">
      <c r="A53" s="35">
        <v>34</v>
      </c>
      <c r="B53" s="44" t="s">
        <v>54</v>
      </c>
      <c r="C53" s="29">
        <f>C54</f>
        <v>28000</v>
      </c>
      <c r="D53" s="34">
        <v>45500</v>
      </c>
      <c r="E53" s="34">
        <v>45501</v>
      </c>
    </row>
    <row r="54" spans="1:7" ht="15" x14ac:dyDescent="0.25">
      <c r="A54" s="35">
        <v>342</v>
      </c>
      <c r="B54" s="44" t="s">
        <v>55</v>
      </c>
      <c r="C54" s="29">
        <v>28000</v>
      </c>
      <c r="D54" s="34"/>
      <c r="E54" s="41"/>
    </row>
    <row r="55" spans="1:7" ht="14.25" x14ac:dyDescent="0.2">
      <c r="A55" s="83"/>
      <c r="B55" s="84" t="s">
        <v>107</v>
      </c>
      <c r="C55" s="85">
        <f>C56</f>
        <v>47627050</v>
      </c>
      <c r="D55" s="85">
        <f>D56</f>
        <v>26797000</v>
      </c>
      <c r="E55" s="85">
        <f>E56</f>
        <v>23927000</v>
      </c>
    </row>
    <row r="56" spans="1:7" ht="14.25" x14ac:dyDescent="0.2">
      <c r="A56" s="83"/>
      <c r="B56" s="84" t="s">
        <v>108</v>
      </c>
      <c r="C56" s="85">
        <f>C57+C90+C146+C154+C161+C250+C263+C284+C319+C338</f>
        <v>47627050</v>
      </c>
      <c r="D56" s="85">
        <f>D57+D90+D146+D154+D161+D250+D263+D284+D319+D338</f>
        <v>26797000</v>
      </c>
      <c r="E56" s="85">
        <f>E57+E90+E146+E154+E161+E250+E263+E284+E319+E338</f>
        <v>23927000</v>
      </c>
    </row>
    <row r="57" spans="1:7" ht="28.5" x14ac:dyDescent="0.2">
      <c r="A57" s="86"/>
      <c r="B57" s="87" t="s">
        <v>109</v>
      </c>
      <c r="C57" s="88">
        <f>C59+C83</f>
        <v>3114000</v>
      </c>
      <c r="D57" s="88">
        <f>D59+D83</f>
        <v>3203000</v>
      </c>
      <c r="E57" s="88">
        <f>E59+E83</f>
        <v>3108000</v>
      </c>
    </row>
    <row r="58" spans="1:7" ht="15.75" customHeight="1" x14ac:dyDescent="0.2">
      <c r="A58" s="52"/>
      <c r="B58" s="89" t="s">
        <v>110</v>
      </c>
      <c r="C58" s="54"/>
      <c r="D58" s="54"/>
      <c r="E58" s="54"/>
    </row>
    <row r="59" spans="1:7" ht="14.25" x14ac:dyDescent="0.2">
      <c r="A59" s="24"/>
      <c r="B59" s="93" t="s">
        <v>111</v>
      </c>
      <c r="C59" s="26">
        <f>C61+C73+C78</f>
        <v>2445000</v>
      </c>
      <c r="D59" s="26">
        <f>D61+D78+D73</f>
        <v>2485000</v>
      </c>
      <c r="E59" s="26">
        <f>E61+E78+E73</f>
        <v>2350000</v>
      </c>
    </row>
    <row r="60" spans="1:7" ht="15" x14ac:dyDescent="0.25">
      <c r="A60" s="90"/>
      <c r="B60" s="91" t="s">
        <v>94</v>
      </c>
      <c r="C60" s="92">
        <f>C61+C73</f>
        <v>2245000</v>
      </c>
      <c r="D60" s="92">
        <f>D61+D73</f>
        <v>2205000</v>
      </c>
      <c r="E60" s="92">
        <f>E61+E73</f>
        <v>2080000</v>
      </c>
    </row>
    <row r="61" spans="1:7" ht="15" x14ac:dyDescent="0.25">
      <c r="A61" s="35">
        <v>3</v>
      </c>
      <c r="B61" s="44" t="s">
        <v>11</v>
      </c>
      <c r="C61" s="29">
        <f>C62+C66+C71</f>
        <v>2135000</v>
      </c>
      <c r="D61" s="29">
        <f>D62+D66+D71</f>
        <v>1925000</v>
      </c>
      <c r="E61" s="29">
        <f>E62+E66+E71</f>
        <v>1810000</v>
      </c>
    </row>
    <row r="62" spans="1:7" ht="15" x14ac:dyDescent="0.25">
      <c r="A62" s="35">
        <v>31</v>
      </c>
      <c r="B62" s="44" t="s">
        <v>45</v>
      </c>
      <c r="C62" s="29">
        <f>C63+C64+C65</f>
        <v>1195000</v>
      </c>
      <c r="D62" s="29">
        <v>1000000</v>
      </c>
      <c r="E62" s="29">
        <v>1000000</v>
      </c>
    </row>
    <row r="63" spans="1:7" ht="15" x14ac:dyDescent="0.25">
      <c r="A63" s="35">
        <v>311</v>
      </c>
      <c r="B63" s="44" t="s">
        <v>112</v>
      </c>
      <c r="C63" s="29">
        <v>1000000</v>
      </c>
      <c r="D63" s="29"/>
      <c r="E63" s="29"/>
    </row>
    <row r="64" spans="1:7" ht="15" x14ac:dyDescent="0.25">
      <c r="A64" s="35">
        <v>312</v>
      </c>
      <c r="B64" s="44" t="s">
        <v>47</v>
      </c>
      <c r="C64" s="29">
        <v>45000</v>
      </c>
      <c r="D64" s="29"/>
      <c r="E64" s="29"/>
    </row>
    <row r="65" spans="1:7" ht="15" x14ac:dyDescent="0.25">
      <c r="A65" s="35">
        <v>313</v>
      </c>
      <c r="B65" s="44" t="s">
        <v>48</v>
      </c>
      <c r="C65" s="29">
        <v>150000</v>
      </c>
      <c r="D65" s="29"/>
      <c r="E65" s="29"/>
    </row>
    <row r="66" spans="1:7" ht="15" x14ac:dyDescent="0.25">
      <c r="A66" s="35">
        <v>32</v>
      </c>
      <c r="B66" s="44" t="s">
        <v>49</v>
      </c>
      <c r="C66" s="29">
        <f>C67+C68+C69+C70</f>
        <v>770000</v>
      </c>
      <c r="D66" s="29">
        <v>850000</v>
      </c>
      <c r="E66" s="29">
        <v>750000</v>
      </c>
    </row>
    <row r="67" spans="1:7" ht="15" x14ac:dyDescent="0.25">
      <c r="A67" s="35">
        <v>321</v>
      </c>
      <c r="B67" s="44" t="s">
        <v>113</v>
      </c>
      <c r="C67" s="29">
        <v>100000</v>
      </c>
      <c r="D67" s="29"/>
      <c r="E67" s="29"/>
    </row>
    <row r="68" spans="1:7" ht="15" x14ac:dyDescent="0.25">
      <c r="A68" s="35">
        <v>322</v>
      </c>
      <c r="B68" s="44" t="s">
        <v>51</v>
      </c>
      <c r="C68" s="29">
        <v>200000</v>
      </c>
      <c r="D68" s="29"/>
      <c r="E68" s="29"/>
    </row>
    <row r="69" spans="1:7" ht="15" x14ac:dyDescent="0.25">
      <c r="A69" s="35">
        <v>323</v>
      </c>
      <c r="B69" s="44" t="s">
        <v>52</v>
      </c>
      <c r="C69" s="29">
        <v>320000</v>
      </c>
      <c r="D69" s="29"/>
      <c r="E69" s="29"/>
    </row>
    <row r="70" spans="1:7" ht="15" x14ac:dyDescent="0.25">
      <c r="A70" s="35">
        <v>329</v>
      </c>
      <c r="B70" s="44" t="s">
        <v>53</v>
      </c>
      <c r="C70" s="29">
        <v>150000</v>
      </c>
      <c r="D70" s="29"/>
      <c r="E70" s="29"/>
    </row>
    <row r="71" spans="1:7" ht="15" x14ac:dyDescent="0.25">
      <c r="A71" s="35">
        <v>34</v>
      </c>
      <c r="B71" s="44" t="s">
        <v>54</v>
      </c>
      <c r="C71" s="29">
        <f>C72</f>
        <v>170000</v>
      </c>
      <c r="D71" s="29">
        <v>75000</v>
      </c>
      <c r="E71" s="29">
        <v>60000</v>
      </c>
    </row>
    <row r="72" spans="1:7" ht="23.25" customHeight="1" x14ac:dyDescent="0.25">
      <c r="A72" s="101">
        <v>343</v>
      </c>
      <c r="B72" s="102" t="s">
        <v>56</v>
      </c>
      <c r="C72" s="103">
        <v>170000</v>
      </c>
      <c r="D72" s="103"/>
      <c r="E72" s="103"/>
    </row>
    <row r="73" spans="1:7" ht="23.25" customHeight="1" x14ac:dyDescent="0.25">
      <c r="A73" s="35">
        <v>4</v>
      </c>
      <c r="B73" s="44" t="s">
        <v>12</v>
      </c>
      <c r="C73" s="104">
        <f>C74</f>
        <v>110000</v>
      </c>
      <c r="D73" s="29">
        <f>D74</f>
        <v>280000</v>
      </c>
      <c r="E73" s="29">
        <f>E74</f>
        <v>270000</v>
      </c>
    </row>
    <row r="74" spans="1:7" ht="23.25" customHeight="1" x14ac:dyDescent="0.25">
      <c r="A74" s="35">
        <v>42</v>
      </c>
      <c r="B74" s="44" t="s">
        <v>69</v>
      </c>
      <c r="C74" s="104">
        <f>C75+C76</f>
        <v>110000</v>
      </c>
      <c r="D74" s="64">
        <v>280000</v>
      </c>
      <c r="E74" s="64">
        <v>270000</v>
      </c>
    </row>
    <row r="75" spans="1:7" ht="23.25" customHeight="1" x14ac:dyDescent="0.25">
      <c r="A75" s="35">
        <v>422</v>
      </c>
      <c r="B75" s="44" t="s">
        <v>114</v>
      </c>
      <c r="C75" s="104">
        <v>10000</v>
      </c>
      <c r="D75" s="64"/>
      <c r="E75" s="64"/>
      <c r="G75" s="32"/>
    </row>
    <row r="76" spans="1:7" ht="23.25" customHeight="1" x14ac:dyDescent="0.25">
      <c r="A76" s="35">
        <v>426</v>
      </c>
      <c r="B76" s="44" t="s">
        <v>73</v>
      </c>
      <c r="C76" s="104">
        <v>100000</v>
      </c>
      <c r="D76" s="64"/>
      <c r="E76" s="64"/>
      <c r="G76" s="32"/>
    </row>
    <row r="77" spans="1:7" ht="32.25" customHeight="1" x14ac:dyDescent="0.25">
      <c r="A77" s="90"/>
      <c r="B77" s="91" t="s">
        <v>115</v>
      </c>
      <c r="C77" s="92">
        <f t="shared" ref="C77:E78" si="7">C78</f>
        <v>200000</v>
      </c>
      <c r="D77" s="92">
        <f t="shared" si="7"/>
        <v>280000</v>
      </c>
      <c r="E77" s="92">
        <f t="shared" si="7"/>
        <v>270000</v>
      </c>
      <c r="G77" s="32"/>
    </row>
    <row r="78" spans="1:7" ht="23.25" customHeight="1" x14ac:dyDescent="0.25">
      <c r="A78" s="35">
        <v>4</v>
      </c>
      <c r="B78" s="44" t="s">
        <v>12</v>
      </c>
      <c r="C78" s="104">
        <f t="shared" si="7"/>
        <v>200000</v>
      </c>
      <c r="D78" s="29">
        <f t="shared" si="7"/>
        <v>280000</v>
      </c>
      <c r="E78" s="29">
        <f t="shared" si="7"/>
        <v>270000</v>
      </c>
      <c r="G78" s="32"/>
    </row>
    <row r="79" spans="1:7" ht="23.25" customHeight="1" x14ac:dyDescent="0.25">
      <c r="A79" s="35">
        <v>42</v>
      </c>
      <c r="B79" s="44" t="s">
        <v>69</v>
      </c>
      <c r="C79" s="104">
        <f>C80</f>
        <v>200000</v>
      </c>
      <c r="D79" s="64">
        <v>280000</v>
      </c>
      <c r="E79" s="64">
        <v>270000</v>
      </c>
      <c r="G79" s="32"/>
    </row>
    <row r="80" spans="1:7" ht="23.25" customHeight="1" x14ac:dyDescent="0.25">
      <c r="A80" s="35">
        <v>426</v>
      </c>
      <c r="B80" s="44" t="s">
        <v>73</v>
      </c>
      <c r="C80" s="104">
        <v>200000</v>
      </c>
      <c r="D80" s="29"/>
      <c r="E80" s="29"/>
    </row>
    <row r="81" spans="1:5" ht="14.25" x14ac:dyDescent="0.2">
      <c r="A81" s="105"/>
      <c r="B81" s="106" t="s">
        <v>110</v>
      </c>
      <c r="C81" s="107"/>
      <c r="D81" s="107"/>
      <c r="E81" s="107"/>
    </row>
    <row r="82" spans="1:5" ht="15" x14ac:dyDescent="0.25">
      <c r="A82" s="90"/>
      <c r="B82" s="91" t="s">
        <v>94</v>
      </c>
      <c r="C82" s="92">
        <f>C83</f>
        <v>669000</v>
      </c>
      <c r="D82" s="92">
        <f>D83</f>
        <v>718000</v>
      </c>
      <c r="E82" s="92">
        <f>E83</f>
        <v>758000</v>
      </c>
    </row>
    <row r="83" spans="1:5" ht="14.25" x14ac:dyDescent="0.2">
      <c r="A83" s="24"/>
      <c r="B83" s="93" t="s">
        <v>116</v>
      </c>
      <c r="C83" s="26">
        <f>C84+C87</f>
        <v>669000</v>
      </c>
      <c r="D83" s="26">
        <f>D84+D87</f>
        <v>718000</v>
      </c>
      <c r="E83" s="26">
        <f>E84+E87</f>
        <v>758000</v>
      </c>
    </row>
    <row r="84" spans="1:5" ht="13.5" customHeight="1" x14ac:dyDescent="0.25">
      <c r="A84" s="51">
        <v>3</v>
      </c>
      <c r="B84" s="50" t="s">
        <v>11</v>
      </c>
      <c r="C84" s="108">
        <f t="shared" ref="C84:E85" si="8">C85</f>
        <v>59000</v>
      </c>
      <c r="D84" s="109">
        <f t="shared" si="8"/>
        <v>58000</v>
      </c>
      <c r="E84" s="109">
        <f t="shared" si="8"/>
        <v>52000</v>
      </c>
    </row>
    <row r="85" spans="1:5" ht="13.5" customHeight="1" x14ac:dyDescent="0.25">
      <c r="A85" s="51">
        <v>34</v>
      </c>
      <c r="B85" s="50" t="s">
        <v>54</v>
      </c>
      <c r="C85" s="108">
        <f t="shared" si="8"/>
        <v>59000</v>
      </c>
      <c r="D85" s="109">
        <f t="shared" si="8"/>
        <v>58000</v>
      </c>
      <c r="E85" s="109">
        <f t="shared" si="8"/>
        <v>52000</v>
      </c>
    </row>
    <row r="86" spans="1:5" ht="16.5" customHeight="1" x14ac:dyDescent="0.25">
      <c r="A86" s="51">
        <v>342</v>
      </c>
      <c r="B86" s="50" t="s">
        <v>55</v>
      </c>
      <c r="C86" s="108">
        <v>59000</v>
      </c>
      <c r="D86" s="110">
        <v>58000</v>
      </c>
      <c r="E86" s="110">
        <v>52000</v>
      </c>
    </row>
    <row r="87" spans="1:5" ht="21" customHeight="1" x14ac:dyDescent="0.25">
      <c r="A87" s="51">
        <v>5</v>
      </c>
      <c r="B87" s="50" t="s">
        <v>11</v>
      </c>
      <c r="C87" s="108">
        <f>C88</f>
        <v>610000</v>
      </c>
      <c r="D87" s="108">
        <f>D88</f>
        <v>660000</v>
      </c>
      <c r="E87" s="108">
        <f>E88</f>
        <v>706000</v>
      </c>
    </row>
    <row r="88" spans="1:5" ht="19.5" customHeight="1" x14ac:dyDescent="0.25">
      <c r="A88" s="51">
        <v>54</v>
      </c>
      <c r="B88" s="111" t="s">
        <v>53</v>
      </c>
      <c r="C88" s="112">
        <f>C89</f>
        <v>610000</v>
      </c>
      <c r="D88" s="112">
        <v>660000</v>
      </c>
      <c r="E88" s="112">
        <v>706000</v>
      </c>
    </row>
    <row r="89" spans="1:5" ht="47.25" customHeight="1" x14ac:dyDescent="0.25">
      <c r="A89" s="113">
        <v>544</v>
      </c>
      <c r="B89" s="50" t="s">
        <v>106</v>
      </c>
      <c r="C89" s="108">
        <v>610000</v>
      </c>
      <c r="D89" s="114"/>
      <c r="E89" s="114"/>
    </row>
    <row r="90" spans="1:5" ht="25.5" customHeight="1" x14ac:dyDescent="0.2">
      <c r="A90" s="115"/>
      <c r="B90" s="116" t="s">
        <v>117</v>
      </c>
      <c r="C90" s="117">
        <f>C92+C102+C117+C124+C131+C141</f>
        <v>2070000</v>
      </c>
      <c r="D90" s="117">
        <f>D92+D102+D117+D124+D131+D141</f>
        <v>1764000</v>
      </c>
      <c r="E90" s="117">
        <f>E92+E102+E117+E124+E131+E141</f>
        <v>1658000</v>
      </c>
    </row>
    <row r="91" spans="1:5" ht="19.5" customHeight="1" x14ac:dyDescent="0.2">
      <c r="A91" s="118"/>
      <c r="B91" s="119" t="s">
        <v>118</v>
      </c>
      <c r="C91" s="120"/>
      <c r="D91" s="120"/>
      <c r="E91" s="120"/>
    </row>
    <row r="92" spans="1:5" ht="28.5" customHeight="1" x14ac:dyDescent="0.2">
      <c r="A92" s="121"/>
      <c r="B92" s="93" t="s">
        <v>119</v>
      </c>
      <c r="C92" s="26">
        <f>C94+C98</f>
        <v>300000</v>
      </c>
      <c r="D92" s="26">
        <f>D94+D98</f>
        <v>300000</v>
      </c>
      <c r="E92" s="26">
        <f>E94+E98</f>
        <v>269000</v>
      </c>
    </row>
    <row r="93" spans="1:5" ht="33" customHeight="1" x14ac:dyDescent="0.25">
      <c r="A93" s="122"/>
      <c r="B93" s="91" t="s">
        <v>120</v>
      </c>
      <c r="C93" s="123">
        <v>200000</v>
      </c>
      <c r="D93" s="123">
        <f>D94</f>
        <v>200000</v>
      </c>
      <c r="E93" s="123">
        <f>E94</f>
        <v>180000</v>
      </c>
    </row>
    <row r="94" spans="1:5" ht="15.75" customHeight="1" x14ac:dyDescent="0.25">
      <c r="A94" s="35">
        <v>3</v>
      </c>
      <c r="B94" s="44" t="s">
        <v>11</v>
      </c>
      <c r="C94" s="108">
        <f>C95</f>
        <v>200000</v>
      </c>
      <c r="D94" s="108">
        <f>D95</f>
        <v>200000</v>
      </c>
      <c r="E94" s="108">
        <f>E95</f>
        <v>180000</v>
      </c>
    </row>
    <row r="95" spans="1:5" ht="15.75" customHeight="1" x14ac:dyDescent="0.25">
      <c r="A95" s="35">
        <v>32</v>
      </c>
      <c r="B95" s="44" t="s">
        <v>49</v>
      </c>
      <c r="C95" s="108">
        <f>C96</f>
        <v>200000</v>
      </c>
      <c r="D95" s="108">
        <v>200000</v>
      </c>
      <c r="E95" s="108">
        <v>180000</v>
      </c>
    </row>
    <row r="96" spans="1:5" ht="15.75" customHeight="1" x14ac:dyDescent="0.25">
      <c r="A96" s="35">
        <v>322</v>
      </c>
      <c r="B96" s="44" t="s">
        <v>51</v>
      </c>
      <c r="C96" s="108">
        <v>200000</v>
      </c>
      <c r="D96" s="108"/>
      <c r="E96" s="108"/>
    </row>
    <row r="97" spans="1:5" ht="23.25" customHeight="1" x14ac:dyDescent="0.25">
      <c r="A97" s="97"/>
      <c r="B97" s="91" t="s">
        <v>94</v>
      </c>
      <c r="C97" s="98">
        <f t="shared" ref="C97:E98" si="9">C98</f>
        <v>100000</v>
      </c>
      <c r="D97" s="98">
        <f t="shared" si="9"/>
        <v>100000</v>
      </c>
      <c r="E97" s="98">
        <f t="shared" si="9"/>
        <v>89000</v>
      </c>
    </row>
    <row r="98" spans="1:5" ht="12.75" customHeight="1" x14ac:dyDescent="0.25">
      <c r="A98" s="35">
        <v>3</v>
      </c>
      <c r="B98" s="44" t="s">
        <v>11</v>
      </c>
      <c r="C98" s="108">
        <f t="shared" si="9"/>
        <v>100000</v>
      </c>
      <c r="D98" s="108">
        <f t="shared" si="9"/>
        <v>100000</v>
      </c>
      <c r="E98" s="108">
        <f t="shared" si="9"/>
        <v>89000</v>
      </c>
    </row>
    <row r="99" spans="1:5" ht="12.75" customHeight="1" x14ac:dyDescent="0.25">
      <c r="A99" s="35">
        <v>32</v>
      </c>
      <c r="B99" s="44" t="s">
        <v>49</v>
      </c>
      <c r="C99" s="108">
        <f>C100+C101</f>
        <v>100000</v>
      </c>
      <c r="D99" s="108">
        <v>100000</v>
      </c>
      <c r="E99" s="108">
        <v>89000</v>
      </c>
    </row>
    <row r="100" spans="1:5" ht="12.75" customHeight="1" x14ac:dyDescent="0.25">
      <c r="A100" s="35">
        <v>323</v>
      </c>
      <c r="B100" s="44" t="s">
        <v>52</v>
      </c>
      <c r="C100" s="108">
        <v>100000</v>
      </c>
      <c r="D100" s="108"/>
      <c r="E100" s="108"/>
    </row>
    <row r="101" spans="1:5" ht="20.25" customHeight="1" x14ac:dyDescent="0.2">
      <c r="A101" s="124"/>
      <c r="B101" s="125" t="s">
        <v>121</v>
      </c>
      <c r="C101" s="124"/>
      <c r="D101" s="124"/>
      <c r="E101" s="124"/>
    </row>
    <row r="102" spans="1:5" ht="36.75" customHeight="1" x14ac:dyDescent="0.25">
      <c r="A102" s="126"/>
      <c r="B102" s="127" t="s">
        <v>122</v>
      </c>
      <c r="C102" s="128">
        <f>C104+C109+C113</f>
        <v>420000</v>
      </c>
      <c r="D102" s="128">
        <f>D104+D109+D113</f>
        <v>375000</v>
      </c>
      <c r="E102" s="128">
        <f>E104+E113+E109</f>
        <v>348000</v>
      </c>
    </row>
    <row r="103" spans="1:5" ht="36.75" customHeight="1" x14ac:dyDescent="0.25">
      <c r="A103" s="97"/>
      <c r="B103" s="91" t="s">
        <v>94</v>
      </c>
      <c r="C103" s="123">
        <f>C104</f>
        <v>200000</v>
      </c>
      <c r="D103" s="123">
        <f>D105</f>
        <v>300000</v>
      </c>
      <c r="E103" s="123">
        <f>E104</f>
        <v>280000</v>
      </c>
    </row>
    <row r="104" spans="1:5" ht="21.75" customHeight="1" x14ac:dyDescent="0.25">
      <c r="A104" s="35">
        <v>3</v>
      </c>
      <c r="B104" s="44" t="s">
        <v>11</v>
      </c>
      <c r="C104" s="108">
        <f>C105</f>
        <v>200000</v>
      </c>
      <c r="D104" s="108">
        <f>D105</f>
        <v>300000</v>
      </c>
      <c r="E104" s="108">
        <f>E105</f>
        <v>280000</v>
      </c>
    </row>
    <row r="105" spans="1:5" ht="14.25" customHeight="1" x14ac:dyDescent="0.25">
      <c r="A105" s="35">
        <v>32</v>
      </c>
      <c r="B105" s="44" t="s">
        <v>49</v>
      </c>
      <c r="C105" s="108">
        <f>C106+C107</f>
        <v>200000</v>
      </c>
      <c r="D105" s="108">
        <v>300000</v>
      </c>
      <c r="E105" s="108">
        <v>280000</v>
      </c>
    </row>
    <row r="106" spans="1:5" ht="15" x14ac:dyDescent="0.25">
      <c r="A106" s="35">
        <v>323</v>
      </c>
      <c r="B106" s="44" t="s">
        <v>52</v>
      </c>
      <c r="C106" s="108">
        <v>100000</v>
      </c>
      <c r="D106" s="108"/>
      <c r="E106" s="108"/>
    </row>
    <row r="107" spans="1:5" ht="15" x14ac:dyDescent="0.25">
      <c r="A107" s="35">
        <v>322</v>
      </c>
      <c r="B107" s="44" t="s">
        <v>51</v>
      </c>
      <c r="C107" s="108">
        <v>100000</v>
      </c>
      <c r="D107" s="108"/>
      <c r="E107" s="108"/>
    </row>
    <row r="108" spans="1:5" ht="28.5" customHeight="1" x14ac:dyDescent="0.25">
      <c r="A108" s="97"/>
      <c r="B108" s="91" t="s">
        <v>123</v>
      </c>
      <c r="C108" s="123">
        <f>C109</f>
        <v>70000</v>
      </c>
      <c r="D108" s="123">
        <v>25000</v>
      </c>
      <c r="E108" s="123">
        <v>20000</v>
      </c>
    </row>
    <row r="109" spans="1:5" ht="19.5" customHeight="1" x14ac:dyDescent="0.25">
      <c r="A109" s="35">
        <v>3</v>
      </c>
      <c r="B109" s="44" t="s">
        <v>11</v>
      </c>
      <c r="C109" s="108">
        <f>C110</f>
        <v>70000</v>
      </c>
      <c r="D109" s="108">
        <f>D110</f>
        <v>25000</v>
      </c>
      <c r="E109" s="108">
        <f>E110</f>
        <v>20000</v>
      </c>
    </row>
    <row r="110" spans="1:5" ht="19.5" customHeight="1" x14ac:dyDescent="0.25">
      <c r="A110" s="35">
        <v>32</v>
      </c>
      <c r="B110" s="44" t="s">
        <v>49</v>
      </c>
      <c r="C110" s="108">
        <f>C111</f>
        <v>70000</v>
      </c>
      <c r="D110" s="108">
        <v>25000</v>
      </c>
      <c r="E110" s="108">
        <v>20000</v>
      </c>
    </row>
    <row r="111" spans="1:5" ht="19.5" customHeight="1" x14ac:dyDescent="0.25">
      <c r="A111" s="35">
        <v>323</v>
      </c>
      <c r="B111" s="44" t="s">
        <v>52</v>
      </c>
      <c r="C111" s="108">
        <v>70000</v>
      </c>
      <c r="D111" s="108"/>
      <c r="E111" s="108"/>
    </row>
    <row r="112" spans="1:5" ht="30" x14ac:dyDescent="0.25">
      <c r="A112" s="122"/>
      <c r="B112" s="91" t="s">
        <v>120</v>
      </c>
      <c r="C112" s="123">
        <f t="shared" ref="C112:E113" si="10">C113</f>
        <v>150000</v>
      </c>
      <c r="D112" s="123">
        <f t="shared" si="10"/>
        <v>50000</v>
      </c>
      <c r="E112" s="123">
        <f t="shared" si="10"/>
        <v>48000</v>
      </c>
    </row>
    <row r="113" spans="1:5" ht="15" x14ac:dyDescent="0.25">
      <c r="A113" s="35">
        <v>3</v>
      </c>
      <c r="B113" s="44" t="s">
        <v>11</v>
      </c>
      <c r="C113" s="108">
        <f t="shared" si="10"/>
        <v>150000</v>
      </c>
      <c r="D113" s="108">
        <f t="shared" si="10"/>
        <v>50000</v>
      </c>
      <c r="E113" s="108">
        <f t="shared" si="10"/>
        <v>48000</v>
      </c>
    </row>
    <row r="114" spans="1:5" ht="15" x14ac:dyDescent="0.25">
      <c r="A114" s="35">
        <v>32</v>
      </c>
      <c r="B114" s="44" t="s">
        <v>49</v>
      </c>
      <c r="C114" s="108">
        <f>C115</f>
        <v>150000</v>
      </c>
      <c r="D114" s="108">
        <v>50000</v>
      </c>
      <c r="E114" s="108">
        <v>48000</v>
      </c>
    </row>
    <row r="115" spans="1:5" ht="15" x14ac:dyDescent="0.25">
      <c r="A115" s="35">
        <v>323</v>
      </c>
      <c r="B115" s="44" t="s">
        <v>52</v>
      </c>
      <c r="C115" s="108">
        <v>150000</v>
      </c>
      <c r="D115" s="108"/>
      <c r="E115" s="108"/>
    </row>
    <row r="116" spans="1:5" ht="15" customHeight="1" x14ac:dyDescent="0.25">
      <c r="A116" s="129"/>
      <c r="B116" s="130" t="s">
        <v>124</v>
      </c>
      <c r="C116" s="131"/>
      <c r="D116" s="131"/>
      <c r="E116" s="131"/>
    </row>
    <row r="117" spans="1:5" ht="27.75" customHeight="1" x14ac:dyDescent="0.2">
      <c r="A117" s="132"/>
      <c r="B117" s="127" t="s">
        <v>125</v>
      </c>
      <c r="C117" s="128">
        <f>C119</f>
        <v>450000</v>
      </c>
      <c r="D117" s="128">
        <f>D118</f>
        <v>200000</v>
      </c>
      <c r="E117" s="128">
        <f>E119</f>
        <v>182000</v>
      </c>
    </row>
    <row r="118" spans="1:5" ht="18" customHeight="1" x14ac:dyDescent="0.25">
      <c r="A118" s="97"/>
      <c r="B118" s="91" t="s">
        <v>94</v>
      </c>
      <c r="C118" s="123">
        <f>C119</f>
        <v>450000</v>
      </c>
      <c r="D118" s="123">
        <f>D119</f>
        <v>200000</v>
      </c>
      <c r="E118" s="123">
        <f>E119</f>
        <v>182000</v>
      </c>
    </row>
    <row r="119" spans="1:5" ht="31.5" customHeight="1" x14ac:dyDescent="0.25">
      <c r="A119" s="35">
        <v>3</v>
      </c>
      <c r="B119" s="44" t="s">
        <v>11</v>
      </c>
      <c r="C119" s="108">
        <f>C120</f>
        <v>450000</v>
      </c>
      <c r="D119" s="108">
        <f>D120</f>
        <v>200000</v>
      </c>
      <c r="E119" s="108">
        <f>E120</f>
        <v>182000</v>
      </c>
    </row>
    <row r="120" spans="1:5" ht="18" customHeight="1" x14ac:dyDescent="0.25">
      <c r="A120" s="35">
        <v>32</v>
      </c>
      <c r="B120" s="44" t="s">
        <v>49</v>
      </c>
      <c r="C120" s="108">
        <f>C121+C122</f>
        <v>450000</v>
      </c>
      <c r="D120" s="108">
        <v>200000</v>
      </c>
      <c r="E120" s="108">
        <v>182000</v>
      </c>
    </row>
    <row r="121" spans="1:5" ht="24.75" customHeight="1" x14ac:dyDescent="0.25">
      <c r="A121" s="35">
        <v>322</v>
      </c>
      <c r="B121" s="44" t="s">
        <v>51</v>
      </c>
      <c r="C121" s="108">
        <v>150000</v>
      </c>
      <c r="D121" s="108"/>
      <c r="E121" s="108"/>
    </row>
    <row r="122" spans="1:5" ht="19.5" customHeight="1" x14ac:dyDescent="0.25">
      <c r="A122" s="35">
        <v>323</v>
      </c>
      <c r="B122" s="44" t="s">
        <v>52</v>
      </c>
      <c r="C122" s="108">
        <v>300000</v>
      </c>
      <c r="D122" s="108"/>
      <c r="E122" s="108"/>
    </row>
    <row r="123" spans="1:5" ht="15.75" customHeight="1" x14ac:dyDescent="0.2">
      <c r="A123" s="133"/>
      <c r="B123" s="89" t="s">
        <v>126</v>
      </c>
      <c r="C123" s="133"/>
      <c r="D123" s="133"/>
      <c r="E123" s="133"/>
    </row>
    <row r="124" spans="1:5" ht="20.25" customHeight="1" x14ac:dyDescent="0.2">
      <c r="A124" s="132"/>
      <c r="B124" s="127" t="s">
        <v>127</v>
      </c>
      <c r="C124" s="128">
        <f>C126</f>
        <v>100000</v>
      </c>
      <c r="D124" s="128">
        <f>D126</f>
        <v>90000</v>
      </c>
      <c r="E124" s="128">
        <f>E126</f>
        <v>80000</v>
      </c>
    </row>
    <row r="125" spans="1:5" ht="20.25" customHeight="1" x14ac:dyDescent="0.25">
      <c r="A125" s="97"/>
      <c r="B125" s="91" t="s">
        <v>94</v>
      </c>
      <c r="C125" s="123">
        <f t="shared" ref="C125:E126" si="11">C126</f>
        <v>100000</v>
      </c>
      <c r="D125" s="123">
        <f t="shared" si="11"/>
        <v>90000</v>
      </c>
      <c r="E125" s="123">
        <f t="shared" si="11"/>
        <v>80000</v>
      </c>
    </row>
    <row r="126" spans="1:5" ht="20.25" customHeight="1" x14ac:dyDescent="0.25">
      <c r="A126" s="35">
        <v>3</v>
      </c>
      <c r="B126" s="44" t="s">
        <v>11</v>
      </c>
      <c r="C126" s="108">
        <f t="shared" si="11"/>
        <v>100000</v>
      </c>
      <c r="D126" s="108">
        <f t="shared" si="11"/>
        <v>90000</v>
      </c>
      <c r="E126" s="108">
        <f t="shared" si="11"/>
        <v>80000</v>
      </c>
    </row>
    <row r="127" spans="1:5" ht="21" customHeight="1" x14ac:dyDescent="0.25">
      <c r="A127" s="35">
        <v>32</v>
      </c>
      <c r="B127" s="44" t="s">
        <v>49</v>
      </c>
      <c r="C127" s="108">
        <f>C128+C129</f>
        <v>100000</v>
      </c>
      <c r="D127" s="108">
        <v>90000</v>
      </c>
      <c r="E127" s="108">
        <v>80000</v>
      </c>
    </row>
    <row r="128" spans="1:5" ht="18" customHeight="1" x14ac:dyDescent="0.25">
      <c r="A128" s="35">
        <v>322</v>
      </c>
      <c r="B128" s="44" t="s">
        <v>51</v>
      </c>
      <c r="C128" s="108">
        <v>50000</v>
      </c>
      <c r="D128" s="108"/>
      <c r="E128" s="108"/>
    </row>
    <row r="129" spans="1:6" ht="18.75" customHeight="1" x14ac:dyDescent="0.25">
      <c r="A129" s="35">
        <v>323</v>
      </c>
      <c r="B129" s="44" t="s">
        <v>52</v>
      </c>
      <c r="C129" s="108">
        <v>50000</v>
      </c>
      <c r="D129" s="108"/>
      <c r="E129" s="108"/>
    </row>
    <row r="130" spans="1:6" ht="17.25" customHeight="1" x14ac:dyDescent="0.2">
      <c r="A130" s="133"/>
      <c r="B130" s="89" t="s">
        <v>110</v>
      </c>
      <c r="C130" s="133"/>
      <c r="D130" s="133"/>
      <c r="E130" s="133"/>
    </row>
    <row r="131" spans="1:6" ht="21.75" customHeight="1" x14ac:dyDescent="0.2">
      <c r="A131" s="121"/>
      <c r="B131" s="127" t="s">
        <v>128</v>
      </c>
      <c r="C131" s="128">
        <f>C132+C136</f>
        <v>700000</v>
      </c>
      <c r="D131" s="128">
        <f>D133+D137</f>
        <v>749000</v>
      </c>
      <c r="E131" s="128">
        <f>E133+E137</f>
        <v>734000</v>
      </c>
      <c r="F131"/>
    </row>
    <row r="132" spans="1:6" ht="24" customHeight="1" x14ac:dyDescent="0.25">
      <c r="A132" s="122"/>
      <c r="B132" s="91" t="s">
        <v>94</v>
      </c>
      <c r="C132" s="123">
        <f t="shared" ref="C132:E133" si="12">C133</f>
        <v>600000</v>
      </c>
      <c r="D132" s="123">
        <f t="shared" si="12"/>
        <v>670000</v>
      </c>
      <c r="E132" s="123">
        <f t="shared" si="12"/>
        <v>655000</v>
      </c>
    </row>
    <row r="133" spans="1:6" ht="16.5" customHeight="1" x14ac:dyDescent="0.25">
      <c r="A133" s="35">
        <v>3</v>
      </c>
      <c r="B133" s="44" t="s">
        <v>11</v>
      </c>
      <c r="C133" s="108">
        <f t="shared" si="12"/>
        <v>600000</v>
      </c>
      <c r="D133" s="108">
        <f t="shared" si="12"/>
        <v>670000</v>
      </c>
      <c r="E133" s="108">
        <f t="shared" si="12"/>
        <v>655000</v>
      </c>
    </row>
    <row r="134" spans="1:6" ht="21.75" customHeight="1" x14ac:dyDescent="0.25">
      <c r="A134" s="35">
        <v>32</v>
      </c>
      <c r="B134" s="44" t="s">
        <v>49</v>
      </c>
      <c r="C134" s="108">
        <f>C135+C140</f>
        <v>600000</v>
      </c>
      <c r="D134" s="108">
        <v>670000</v>
      </c>
      <c r="E134" s="108">
        <v>655000</v>
      </c>
    </row>
    <row r="135" spans="1:6" ht="21.75" customHeight="1" x14ac:dyDescent="0.25">
      <c r="A135" s="35">
        <v>323</v>
      </c>
      <c r="B135" s="44" t="s">
        <v>52</v>
      </c>
      <c r="C135" s="108">
        <v>600000</v>
      </c>
      <c r="D135" s="108"/>
      <c r="E135" s="108"/>
    </row>
    <row r="136" spans="1:6" ht="29.25" customHeight="1" x14ac:dyDescent="0.25">
      <c r="A136" s="122"/>
      <c r="B136" s="91" t="s">
        <v>120</v>
      </c>
      <c r="C136" s="123">
        <f t="shared" ref="C136:E137" si="13">C137</f>
        <v>100000</v>
      </c>
      <c r="D136" s="123">
        <f t="shared" si="13"/>
        <v>79000</v>
      </c>
      <c r="E136" s="123">
        <f t="shared" si="13"/>
        <v>79000</v>
      </c>
    </row>
    <row r="137" spans="1:6" ht="21.75" customHeight="1" x14ac:dyDescent="0.25">
      <c r="A137" s="35">
        <v>3</v>
      </c>
      <c r="B137" s="44" t="s">
        <v>11</v>
      </c>
      <c r="C137" s="108">
        <f t="shared" si="13"/>
        <v>100000</v>
      </c>
      <c r="D137" s="108">
        <f t="shared" si="13"/>
        <v>79000</v>
      </c>
      <c r="E137" s="108">
        <f t="shared" si="13"/>
        <v>79000</v>
      </c>
    </row>
    <row r="138" spans="1:6" ht="21.75" customHeight="1" x14ac:dyDescent="0.25">
      <c r="A138" s="35">
        <v>32</v>
      </c>
      <c r="B138" s="44" t="s">
        <v>49</v>
      </c>
      <c r="C138" s="108">
        <f>C139</f>
        <v>100000</v>
      </c>
      <c r="D138" s="108">
        <v>79000</v>
      </c>
      <c r="E138" s="108">
        <v>79000</v>
      </c>
    </row>
    <row r="139" spans="1:6" ht="21.75" customHeight="1" x14ac:dyDescent="0.25">
      <c r="A139" s="35">
        <v>323</v>
      </c>
      <c r="B139" s="44" t="s">
        <v>52</v>
      </c>
      <c r="C139" s="108">
        <v>100000</v>
      </c>
      <c r="D139" s="108"/>
      <c r="E139" s="108"/>
    </row>
    <row r="140" spans="1:6" ht="33" customHeight="1" x14ac:dyDescent="0.25">
      <c r="A140" s="134"/>
      <c r="B140" s="106" t="s">
        <v>129</v>
      </c>
      <c r="C140" s="135"/>
      <c r="D140" s="136"/>
      <c r="E140" s="136"/>
    </row>
    <row r="141" spans="1:6" ht="29.25" customHeight="1" x14ac:dyDescent="0.2">
      <c r="A141" s="121"/>
      <c r="B141" s="127" t="s">
        <v>130</v>
      </c>
      <c r="C141" s="26">
        <f>C143</f>
        <v>100000</v>
      </c>
      <c r="D141" s="26">
        <f>D143</f>
        <v>50000</v>
      </c>
      <c r="E141" s="26">
        <f>E143</f>
        <v>45000</v>
      </c>
    </row>
    <row r="142" spans="1:6" ht="29.25" customHeight="1" x14ac:dyDescent="0.25">
      <c r="A142" s="122"/>
      <c r="B142" s="91" t="s">
        <v>94</v>
      </c>
      <c r="C142" s="123">
        <f t="shared" ref="C142:E143" si="14">C143</f>
        <v>100000</v>
      </c>
      <c r="D142" s="123">
        <f t="shared" si="14"/>
        <v>50000</v>
      </c>
      <c r="E142" s="123">
        <f t="shared" si="14"/>
        <v>45000</v>
      </c>
    </row>
    <row r="143" spans="1:6" ht="25.5" customHeight="1" x14ac:dyDescent="0.25">
      <c r="A143" s="35">
        <v>3</v>
      </c>
      <c r="B143" s="44" t="s">
        <v>11</v>
      </c>
      <c r="C143" s="108">
        <f t="shared" si="14"/>
        <v>100000</v>
      </c>
      <c r="D143" s="108">
        <f t="shared" si="14"/>
        <v>50000</v>
      </c>
      <c r="E143" s="108">
        <f t="shared" si="14"/>
        <v>45000</v>
      </c>
    </row>
    <row r="144" spans="1:6" ht="21.75" customHeight="1" x14ac:dyDescent="0.25">
      <c r="A144" s="35">
        <v>32</v>
      </c>
      <c r="B144" s="44" t="s">
        <v>49</v>
      </c>
      <c r="C144" s="108">
        <f>C145+C147</f>
        <v>100000</v>
      </c>
      <c r="D144" s="108">
        <v>50000</v>
      </c>
      <c r="E144" s="108">
        <v>45000</v>
      </c>
    </row>
    <row r="145" spans="1:5" ht="17.25" customHeight="1" x14ac:dyDescent="0.25">
      <c r="A145" s="35">
        <v>323</v>
      </c>
      <c r="B145" s="44" t="s">
        <v>52</v>
      </c>
      <c r="C145" s="108">
        <v>100000</v>
      </c>
      <c r="D145" s="108"/>
      <c r="E145" s="108"/>
    </row>
    <row r="146" spans="1:5" ht="31.5" customHeight="1" x14ac:dyDescent="0.25">
      <c r="A146" s="137"/>
      <c r="B146" s="87" t="s">
        <v>131</v>
      </c>
      <c r="C146" s="117">
        <f>C149</f>
        <v>70000</v>
      </c>
      <c r="D146" s="117">
        <f>D149</f>
        <v>50000</v>
      </c>
      <c r="E146" s="117">
        <f>E149</f>
        <v>30000</v>
      </c>
    </row>
    <row r="147" spans="1:5" ht="15.75" customHeight="1" x14ac:dyDescent="0.25">
      <c r="A147" s="94"/>
      <c r="B147" s="89" t="s">
        <v>124</v>
      </c>
      <c r="C147" s="133"/>
      <c r="D147" s="133"/>
      <c r="E147" s="133"/>
    </row>
    <row r="148" spans="1:5" ht="19.5" customHeight="1" x14ac:dyDescent="0.25">
      <c r="A148" s="97"/>
      <c r="B148" s="91" t="s">
        <v>94</v>
      </c>
      <c r="C148" s="123">
        <f t="shared" ref="C148:E150" si="15">C149</f>
        <v>70000</v>
      </c>
      <c r="D148" s="123">
        <f t="shared" si="15"/>
        <v>50000</v>
      </c>
      <c r="E148" s="123">
        <f t="shared" si="15"/>
        <v>30000</v>
      </c>
    </row>
    <row r="149" spans="1:5" ht="21" customHeight="1" x14ac:dyDescent="0.2">
      <c r="A149" s="121"/>
      <c r="B149" s="127" t="s">
        <v>132</v>
      </c>
      <c r="C149" s="26">
        <f t="shared" si="15"/>
        <v>70000</v>
      </c>
      <c r="D149" s="26">
        <f t="shared" si="15"/>
        <v>50000</v>
      </c>
      <c r="E149" s="26">
        <f t="shared" si="15"/>
        <v>30000</v>
      </c>
    </row>
    <row r="150" spans="1:5" ht="22.5" customHeight="1" x14ac:dyDescent="0.25">
      <c r="A150" s="35">
        <v>3</v>
      </c>
      <c r="B150" s="44" t="s">
        <v>11</v>
      </c>
      <c r="C150" s="108">
        <f t="shared" si="15"/>
        <v>70000</v>
      </c>
      <c r="D150" s="108">
        <f t="shared" si="15"/>
        <v>50000</v>
      </c>
      <c r="E150" s="108">
        <f t="shared" si="15"/>
        <v>30000</v>
      </c>
    </row>
    <row r="151" spans="1:5" ht="18" customHeight="1" x14ac:dyDescent="0.25">
      <c r="A151" s="35">
        <v>32</v>
      </c>
      <c r="B151" s="44" t="s">
        <v>49</v>
      </c>
      <c r="C151" s="108">
        <f>C152+C153</f>
        <v>70000</v>
      </c>
      <c r="D151" s="108">
        <v>50000</v>
      </c>
      <c r="E151" s="108">
        <v>30000</v>
      </c>
    </row>
    <row r="152" spans="1:5" ht="21.75" customHeight="1" x14ac:dyDescent="0.25">
      <c r="A152" s="35">
        <v>322</v>
      </c>
      <c r="B152" s="44" t="s">
        <v>51</v>
      </c>
      <c r="C152" s="108">
        <v>30000</v>
      </c>
      <c r="D152" s="108"/>
      <c r="E152" s="108"/>
    </row>
    <row r="153" spans="1:5" ht="21.75" customHeight="1" x14ac:dyDescent="0.25">
      <c r="A153" s="35">
        <v>323</v>
      </c>
      <c r="B153" s="44" t="s">
        <v>52</v>
      </c>
      <c r="C153" s="108">
        <v>40000</v>
      </c>
      <c r="D153" s="108"/>
      <c r="E153" s="108"/>
    </row>
    <row r="154" spans="1:5" ht="27" customHeight="1" x14ac:dyDescent="0.2">
      <c r="A154" s="138"/>
      <c r="B154" s="87" t="s">
        <v>133</v>
      </c>
      <c r="C154" s="88">
        <f>C157</f>
        <v>100000</v>
      </c>
      <c r="D154" s="88">
        <f>D157</f>
        <v>90000</v>
      </c>
      <c r="E154" s="88">
        <f>E157</f>
        <v>90000</v>
      </c>
    </row>
    <row r="155" spans="1:5" ht="27.75" customHeight="1" x14ac:dyDescent="0.2">
      <c r="A155" s="133"/>
      <c r="B155" s="89" t="s">
        <v>129</v>
      </c>
      <c r="C155" s="133"/>
      <c r="D155" s="133"/>
      <c r="E155" s="133"/>
    </row>
    <row r="156" spans="1:5" ht="25.5" customHeight="1" x14ac:dyDescent="0.25">
      <c r="A156" s="97"/>
      <c r="B156" s="91" t="s">
        <v>94</v>
      </c>
      <c r="C156" s="123">
        <f t="shared" ref="C156:E158" si="16">C157</f>
        <v>100000</v>
      </c>
      <c r="D156" s="123">
        <f t="shared" si="16"/>
        <v>90000</v>
      </c>
      <c r="E156" s="123">
        <f t="shared" si="16"/>
        <v>90000</v>
      </c>
    </row>
    <row r="157" spans="1:5" ht="32.25" customHeight="1" x14ac:dyDescent="0.2">
      <c r="A157" s="121"/>
      <c r="B157" s="127" t="s">
        <v>134</v>
      </c>
      <c r="C157" s="26">
        <f t="shared" si="16"/>
        <v>100000</v>
      </c>
      <c r="D157" s="26">
        <f t="shared" si="16"/>
        <v>90000</v>
      </c>
      <c r="E157" s="26">
        <f t="shared" si="16"/>
        <v>90000</v>
      </c>
    </row>
    <row r="158" spans="1:5" ht="25.5" customHeight="1" x14ac:dyDescent="0.25">
      <c r="A158" s="35">
        <v>3</v>
      </c>
      <c r="B158" s="44" t="s">
        <v>11</v>
      </c>
      <c r="C158" s="104">
        <f t="shared" si="16"/>
        <v>100000</v>
      </c>
      <c r="D158" s="104">
        <f t="shared" si="16"/>
        <v>90000</v>
      </c>
      <c r="E158" s="104">
        <f t="shared" si="16"/>
        <v>90000</v>
      </c>
    </row>
    <row r="159" spans="1:5" ht="27" customHeight="1" x14ac:dyDescent="0.25">
      <c r="A159" s="35">
        <v>32</v>
      </c>
      <c r="B159" s="44" t="s">
        <v>49</v>
      </c>
      <c r="C159" s="104">
        <f>C160</f>
        <v>100000</v>
      </c>
      <c r="D159" s="104">
        <v>90000</v>
      </c>
      <c r="E159" s="104">
        <v>90000</v>
      </c>
    </row>
    <row r="160" spans="1:5" ht="32.25" customHeight="1" x14ac:dyDescent="0.25">
      <c r="A160" s="35">
        <v>323</v>
      </c>
      <c r="B160" s="44" t="s">
        <v>52</v>
      </c>
      <c r="C160" s="104">
        <v>100000</v>
      </c>
      <c r="D160" s="104"/>
      <c r="E160" s="104"/>
    </row>
    <row r="161" spans="1:5" ht="24.75" customHeight="1" x14ac:dyDescent="0.2">
      <c r="A161" s="139"/>
      <c r="B161" s="140" t="s">
        <v>135</v>
      </c>
      <c r="C161" s="141">
        <f>C164+C170+C176+C182+C188+C194+C200+C210+C220+C226+C234+C240+C246</f>
        <v>943350</v>
      </c>
      <c r="D161" s="141">
        <f>D164+D170+D176+D182+D188+D194+D200+D210+D220+D226+D234+D240+D246</f>
        <v>925000</v>
      </c>
      <c r="E161" s="141">
        <f>E164+E170+E176+E182+E188+E194+E200+E210+E220+E226+E234+E240+E246</f>
        <v>852000</v>
      </c>
    </row>
    <row r="162" spans="1:5" ht="34.5" customHeight="1" x14ac:dyDescent="0.2">
      <c r="A162" s="133"/>
      <c r="B162" s="53" t="s">
        <v>136</v>
      </c>
      <c r="C162" s="133"/>
      <c r="D162" s="133"/>
      <c r="E162" s="133"/>
    </row>
    <row r="163" spans="1:5" ht="24" customHeight="1" x14ac:dyDescent="0.25">
      <c r="A163" s="122"/>
      <c r="B163" s="91" t="s">
        <v>94</v>
      </c>
      <c r="C163" s="92">
        <f t="shared" ref="C163:E165" si="17">C164</f>
        <v>100000</v>
      </c>
      <c r="D163" s="92">
        <f t="shared" si="17"/>
        <v>150000</v>
      </c>
      <c r="E163" s="92">
        <f t="shared" si="17"/>
        <v>100000</v>
      </c>
    </row>
    <row r="164" spans="1:5" ht="35.25" customHeight="1" x14ac:dyDescent="0.2">
      <c r="A164" s="121"/>
      <c r="B164" s="127" t="s">
        <v>137</v>
      </c>
      <c r="C164" s="26">
        <f t="shared" si="17"/>
        <v>100000</v>
      </c>
      <c r="D164" s="26">
        <f t="shared" si="17"/>
        <v>150000</v>
      </c>
      <c r="E164" s="26">
        <f t="shared" si="17"/>
        <v>100000</v>
      </c>
    </row>
    <row r="165" spans="1:5" ht="24" customHeight="1" x14ac:dyDescent="0.25">
      <c r="A165" s="35">
        <v>3</v>
      </c>
      <c r="B165" s="44" t="s">
        <v>11</v>
      </c>
      <c r="C165" s="64">
        <f t="shared" si="17"/>
        <v>100000</v>
      </c>
      <c r="D165" s="64">
        <f t="shared" si="17"/>
        <v>150000</v>
      </c>
      <c r="E165" s="64">
        <f t="shared" si="17"/>
        <v>100000</v>
      </c>
    </row>
    <row r="166" spans="1:5" ht="19.5" customHeight="1" x14ac:dyDescent="0.25">
      <c r="A166" s="35">
        <v>37</v>
      </c>
      <c r="B166" s="44" t="s">
        <v>138</v>
      </c>
      <c r="C166" s="64">
        <f>C167</f>
        <v>100000</v>
      </c>
      <c r="D166" s="64">
        <v>150000</v>
      </c>
      <c r="E166" s="64">
        <v>100000</v>
      </c>
    </row>
    <row r="167" spans="1:5" ht="29.25" customHeight="1" x14ac:dyDescent="0.25">
      <c r="A167" s="35">
        <v>372</v>
      </c>
      <c r="B167" s="44" t="s">
        <v>61</v>
      </c>
      <c r="C167" s="64">
        <v>100000</v>
      </c>
      <c r="D167" s="64"/>
      <c r="E167" s="64"/>
    </row>
    <row r="168" spans="1:5" ht="33.950000000000003" customHeight="1" x14ac:dyDescent="0.2">
      <c r="A168" s="133"/>
      <c r="B168" s="53" t="s">
        <v>136</v>
      </c>
      <c r="C168" s="133"/>
      <c r="D168" s="133"/>
      <c r="E168" s="133"/>
    </row>
    <row r="169" spans="1:5" ht="24.75" customHeight="1" x14ac:dyDescent="0.25">
      <c r="A169" s="122"/>
      <c r="B169" s="91" t="s">
        <v>94</v>
      </c>
      <c r="C169" s="123">
        <f t="shared" ref="C169:E171" si="18">C170</f>
        <v>80000</v>
      </c>
      <c r="D169" s="123">
        <f t="shared" si="18"/>
        <v>75000</v>
      </c>
      <c r="E169" s="123">
        <f t="shared" si="18"/>
        <v>70000</v>
      </c>
    </row>
    <row r="170" spans="1:5" ht="28.5" customHeight="1" x14ac:dyDescent="0.2">
      <c r="A170" s="121"/>
      <c r="B170" s="127" t="s">
        <v>139</v>
      </c>
      <c r="C170" s="26">
        <f t="shared" si="18"/>
        <v>80000</v>
      </c>
      <c r="D170" s="26">
        <f t="shared" si="18"/>
        <v>75000</v>
      </c>
      <c r="E170" s="26">
        <f t="shared" si="18"/>
        <v>70000</v>
      </c>
    </row>
    <row r="171" spans="1:5" ht="22.5" customHeight="1" x14ac:dyDescent="0.25">
      <c r="A171" s="35">
        <v>3</v>
      </c>
      <c r="B171" s="44" t="s">
        <v>11</v>
      </c>
      <c r="C171" s="104">
        <f t="shared" si="18"/>
        <v>80000</v>
      </c>
      <c r="D171" s="104">
        <f t="shared" si="18"/>
        <v>75000</v>
      </c>
      <c r="E171" s="104">
        <f t="shared" si="18"/>
        <v>70000</v>
      </c>
    </row>
    <row r="172" spans="1:5" ht="21.75" customHeight="1" x14ac:dyDescent="0.25">
      <c r="A172" s="35">
        <v>37</v>
      </c>
      <c r="B172" s="44" t="s">
        <v>138</v>
      </c>
      <c r="C172" s="104">
        <f>C173</f>
        <v>80000</v>
      </c>
      <c r="D172" s="104">
        <v>75000</v>
      </c>
      <c r="E172" s="104">
        <v>70000</v>
      </c>
    </row>
    <row r="173" spans="1:5" ht="27" customHeight="1" x14ac:dyDescent="0.25">
      <c r="A173" s="35">
        <v>372</v>
      </c>
      <c r="B173" s="44" t="s">
        <v>61</v>
      </c>
      <c r="C173" s="104">
        <v>80000</v>
      </c>
      <c r="D173" s="104"/>
      <c r="E173" s="104"/>
    </row>
    <row r="174" spans="1:5" ht="19.5" customHeight="1" x14ac:dyDescent="0.25">
      <c r="A174" s="142"/>
      <c r="B174" s="89" t="s">
        <v>140</v>
      </c>
      <c r="C174" s="133"/>
      <c r="D174" s="133"/>
      <c r="E174" s="133"/>
    </row>
    <row r="175" spans="1:5" ht="21.75" customHeight="1" x14ac:dyDescent="0.25">
      <c r="A175" s="97"/>
      <c r="B175" s="91" t="s">
        <v>94</v>
      </c>
      <c r="C175" s="123">
        <f t="shared" ref="C175:E177" si="19">C176</f>
        <v>50000</v>
      </c>
      <c r="D175" s="123">
        <f t="shared" si="19"/>
        <v>50000</v>
      </c>
      <c r="E175" s="123">
        <f t="shared" si="19"/>
        <v>50000</v>
      </c>
    </row>
    <row r="176" spans="1:5" ht="29.25" customHeight="1" x14ac:dyDescent="0.2">
      <c r="A176" s="121"/>
      <c r="B176" s="127" t="s">
        <v>141</v>
      </c>
      <c r="C176" s="26">
        <f t="shared" si="19"/>
        <v>50000</v>
      </c>
      <c r="D176" s="26">
        <f t="shared" si="19"/>
        <v>50000</v>
      </c>
      <c r="E176" s="26">
        <f t="shared" si="19"/>
        <v>50000</v>
      </c>
    </row>
    <row r="177" spans="1:5" ht="27.75" customHeight="1" x14ac:dyDescent="0.25">
      <c r="A177" s="35">
        <v>3</v>
      </c>
      <c r="B177" s="44" t="s">
        <v>11</v>
      </c>
      <c r="C177" s="104">
        <f t="shared" si="19"/>
        <v>50000</v>
      </c>
      <c r="D177" s="104">
        <f t="shared" si="19"/>
        <v>50000</v>
      </c>
      <c r="E177" s="104">
        <f t="shared" si="19"/>
        <v>50000</v>
      </c>
    </row>
    <row r="178" spans="1:5" ht="25.5" customHeight="1" x14ac:dyDescent="0.25">
      <c r="A178" s="35">
        <v>37</v>
      </c>
      <c r="B178" s="44" t="s">
        <v>138</v>
      </c>
      <c r="C178" s="104">
        <f>C179</f>
        <v>50000</v>
      </c>
      <c r="D178" s="104">
        <v>50000</v>
      </c>
      <c r="E178" s="104">
        <v>50000</v>
      </c>
    </row>
    <row r="179" spans="1:5" ht="31.5" customHeight="1" x14ac:dyDescent="0.25">
      <c r="A179" s="35">
        <v>372</v>
      </c>
      <c r="B179" s="44" t="s">
        <v>61</v>
      </c>
      <c r="C179" s="104">
        <v>50000</v>
      </c>
      <c r="D179" s="104"/>
      <c r="E179" s="104"/>
    </row>
    <row r="180" spans="1:5" ht="28.5" customHeight="1" x14ac:dyDescent="0.25">
      <c r="A180" s="94"/>
      <c r="B180" s="53" t="s">
        <v>142</v>
      </c>
      <c r="C180" s="133"/>
      <c r="D180" s="133"/>
      <c r="E180" s="133"/>
    </row>
    <row r="181" spans="1:5" ht="21" customHeight="1" x14ac:dyDescent="0.25">
      <c r="A181" s="97"/>
      <c r="B181" s="91" t="s">
        <v>94</v>
      </c>
      <c r="C181" s="123">
        <f t="shared" ref="C181:E183" si="20">C182</f>
        <v>100000</v>
      </c>
      <c r="D181" s="123">
        <f t="shared" si="20"/>
        <v>90000</v>
      </c>
      <c r="E181" s="123">
        <f t="shared" si="20"/>
        <v>90000</v>
      </c>
    </row>
    <row r="182" spans="1:5" ht="21.75" customHeight="1" x14ac:dyDescent="0.2">
      <c r="A182" s="121"/>
      <c r="B182" s="127" t="s">
        <v>143</v>
      </c>
      <c r="C182" s="26">
        <f t="shared" si="20"/>
        <v>100000</v>
      </c>
      <c r="D182" s="26">
        <f t="shared" si="20"/>
        <v>90000</v>
      </c>
      <c r="E182" s="26">
        <f t="shared" si="20"/>
        <v>90000</v>
      </c>
    </row>
    <row r="183" spans="1:5" ht="22.5" customHeight="1" x14ac:dyDescent="0.25">
      <c r="A183" s="35">
        <v>3</v>
      </c>
      <c r="B183" s="44" t="s">
        <v>11</v>
      </c>
      <c r="C183" s="104">
        <f t="shared" si="20"/>
        <v>100000</v>
      </c>
      <c r="D183" s="104">
        <f t="shared" si="20"/>
        <v>90000</v>
      </c>
      <c r="E183" s="104">
        <f t="shared" si="20"/>
        <v>90000</v>
      </c>
    </row>
    <row r="184" spans="1:5" ht="22.5" customHeight="1" x14ac:dyDescent="0.25">
      <c r="A184" s="114">
        <v>35</v>
      </c>
      <c r="B184" s="143" t="s">
        <v>57</v>
      </c>
      <c r="C184" s="104">
        <f>C185</f>
        <v>100000</v>
      </c>
      <c r="D184" s="104">
        <v>90000</v>
      </c>
      <c r="E184" s="104">
        <v>90000</v>
      </c>
    </row>
    <row r="185" spans="1:5" ht="27.75" customHeight="1" x14ac:dyDescent="0.25">
      <c r="A185" s="114">
        <v>352</v>
      </c>
      <c r="B185" s="45" t="s">
        <v>58</v>
      </c>
      <c r="C185" s="144">
        <v>100000</v>
      </c>
      <c r="D185" s="104"/>
      <c r="E185" s="104"/>
    </row>
    <row r="186" spans="1:5" ht="14.25" customHeight="1" x14ac:dyDescent="0.25">
      <c r="A186" s="145"/>
      <c r="B186" s="146" t="s">
        <v>140</v>
      </c>
      <c r="C186" s="147"/>
      <c r="D186" s="145"/>
      <c r="E186" s="145"/>
    </row>
    <row r="187" spans="1:5" ht="15.75" customHeight="1" x14ac:dyDescent="0.25">
      <c r="A187" s="97"/>
      <c r="B187" s="91" t="s">
        <v>94</v>
      </c>
      <c r="C187" s="123">
        <f>C188</f>
        <v>40000</v>
      </c>
      <c r="D187" s="92">
        <v>20000</v>
      </c>
      <c r="E187" s="92">
        <v>20000</v>
      </c>
    </row>
    <row r="188" spans="1:5" ht="24.75" customHeight="1" x14ac:dyDescent="0.2">
      <c r="A188" s="121"/>
      <c r="B188" s="127" t="s">
        <v>144</v>
      </c>
      <c r="C188" s="26">
        <f>C189</f>
        <v>40000</v>
      </c>
      <c r="D188" s="26">
        <v>20000</v>
      </c>
      <c r="E188" s="26">
        <v>20000</v>
      </c>
    </row>
    <row r="189" spans="1:5" ht="30.75" customHeight="1" x14ac:dyDescent="0.25">
      <c r="A189" s="35">
        <v>3</v>
      </c>
      <c r="B189" s="44" t="s">
        <v>11</v>
      </c>
      <c r="C189" s="104">
        <f>C190</f>
        <v>40000</v>
      </c>
      <c r="D189" s="64">
        <v>20000</v>
      </c>
      <c r="E189" s="64">
        <v>20000</v>
      </c>
    </row>
    <row r="190" spans="1:5" ht="30" customHeight="1" x14ac:dyDescent="0.25">
      <c r="A190" s="114">
        <v>38</v>
      </c>
      <c r="B190" s="143" t="s">
        <v>145</v>
      </c>
      <c r="C190" s="104">
        <f>C191</f>
        <v>40000</v>
      </c>
      <c r="D190" s="64">
        <v>20000</v>
      </c>
      <c r="E190" s="64">
        <v>20000</v>
      </c>
    </row>
    <row r="191" spans="1:5" ht="28.5" customHeight="1" x14ac:dyDescent="0.25">
      <c r="A191" s="114">
        <v>383</v>
      </c>
      <c r="B191" s="45" t="s">
        <v>146</v>
      </c>
      <c r="C191" s="104">
        <v>40000</v>
      </c>
      <c r="D191" s="148"/>
      <c r="E191" s="148"/>
    </row>
    <row r="192" spans="1:5" ht="13.5" customHeight="1" x14ac:dyDescent="0.2">
      <c r="A192" s="133"/>
      <c r="B192" s="53" t="s">
        <v>147</v>
      </c>
      <c r="C192" s="149"/>
      <c r="D192" s="149"/>
      <c r="E192" s="149"/>
    </row>
    <row r="193" spans="1:5" ht="21.75" customHeight="1" x14ac:dyDescent="0.25">
      <c r="A193" s="122"/>
      <c r="B193" s="91" t="s">
        <v>94</v>
      </c>
      <c r="C193" s="123">
        <f t="shared" ref="C193:E195" si="21">C194</f>
        <v>30000</v>
      </c>
      <c r="D193" s="123">
        <f t="shared" si="21"/>
        <v>30000</v>
      </c>
      <c r="E193" s="123">
        <f t="shared" si="21"/>
        <v>30000</v>
      </c>
    </row>
    <row r="194" spans="1:5" ht="28.5" x14ac:dyDescent="0.2">
      <c r="A194" s="121"/>
      <c r="B194" s="93" t="s">
        <v>148</v>
      </c>
      <c r="C194" s="26">
        <f t="shared" si="21"/>
        <v>30000</v>
      </c>
      <c r="D194" s="26">
        <f t="shared" si="21"/>
        <v>30000</v>
      </c>
      <c r="E194" s="26">
        <f t="shared" si="21"/>
        <v>30000</v>
      </c>
    </row>
    <row r="195" spans="1:5" ht="21" customHeight="1" x14ac:dyDescent="0.25">
      <c r="A195" s="35">
        <v>3</v>
      </c>
      <c r="B195" s="44" t="s">
        <v>11</v>
      </c>
      <c r="C195" s="104">
        <f t="shared" si="21"/>
        <v>30000</v>
      </c>
      <c r="D195" s="104">
        <f t="shared" si="21"/>
        <v>30000</v>
      </c>
      <c r="E195" s="104">
        <f t="shared" si="21"/>
        <v>30000</v>
      </c>
    </row>
    <row r="196" spans="1:5" ht="22.5" customHeight="1" x14ac:dyDescent="0.25">
      <c r="A196" s="35">
        <v>37</v>
      </c>
      <c r="B196" s="44" t="s">
        <v>138</v>
      </c>
      <c r="C196" s="104">
        <f>C197</f>
        <v>30000</v>
      </c>
      <c r="D196" s="104">
        <v>30000</v>
      </c>
      <c r="E196" s="104">
        <v>30000</v>
      </c>
    </row>
    <row r="197" spans="1:5" ht="31.5" customHeight="1" x14ac:dyDescent="0.25">
      <c r="A197" s="35">
        <v>372</v>
      </c>
      <c r="B197" s="44" t="s">
        <v>61</v>
      </c>
      <c r="C197" s="104">
        <v>30000</v>
      </c>
      <c r="D197" s="148"/>
      <c r="E197" s="148"/>
    </row>
    <row r="198" spans="1:5" ht="27.75" customHeight="1" x14ac:dyDescent="0.25">
      <c r="A198" s="133"/>
      <c r="B198" s="53" t="s">
        <v>142</v>
      </c>
      <c r="C198" s="150"/>
      <c r="D198" s="133"/>
      <c r="E198" s="133"/>
    </row>
    <row r="199" spans="1:5" ht="29.25" customHeight="1" x14ac:dyDescent="0.25">
      <c r="A199" s="97"/>
      <c r="B199" s="91" t="s">
        <v>115</v>
      </c>
      <c r="C199" s="123">
        <f t="shared" ref="C199:E200" si="22">C200</f>
        <v>255000</v>
      </c>
      <c r="D199" s="123">
        <f t="shared" si="22"/>
        <v>245000</v>
      </c>
      <c r="E199" s="123">
        <f t="shared" si="22"/>
        <v>245000</v>
      </c>
    </row>
    <row r="200" spans="1:5" ht="27.75" customHeight="1" x14ac:dyDescent="0.2">
      <c r="A200" s="24"/>
      <c r="B200" s="93" t="s">
        <v>149</v>
      </c>
      <c r="C200" s="26">
        <f t="shared" si="22"/>
        <v>255000</v>
      </c>
      <c r="D200" s="26">
        <f t="shared" si="22"/>
        <v>245000</v>
      </c>
      <c r="E200" s="26">
        <f t="shared" si="22"/>
        <v>245000</v>
      </c>
    </row>
    <row r="201" spans="1:5" ht="18.75" customHeight="1" x14ac:dyDescent="0.25">
      <c r="A201" s="35">
        <v>3</v>
      </c>
      <c r="B201" s="44" t="s">
        <v>11</v>
      </c>
      <c r="C201" s="104">
        <f>C202+C205</f>
        <v>255000</v>
      </c>
      <c r="D201" s="104">
        <f>D202+D205</f>
        <v>245000</v>
      </c>
      <c r="E201" s="104">
        <f>E202+E205</f>
        <v>245000</v>
      </c>
    </row>
    <row r="202" spans="1:5" ht="17.25" customHeight="1" x14ac:dyDescent="0.25">
      <c r="A202" s="151">
        <v>31</v>
      </c>
      <c r="B202" s="152" t="s">
        <v>45</v>
      </c>
      <c r="C202" s="104">
        <f>C203+C204</f>
        <v>215000</v>
      </c>
      <c r="D202" s="104">
        <v>210000</v>
      </c>
      <c r="E202" s="104">
        <v>210000</v>
      </c>
    </row>
    <row r="203" spans="1:5" ht="15.75" customHeight="1" x14ac:dyDescent="0.25">
      <c r="A203" s="151">
        <v>311</v>
      </c>
      <c r="B203" s="152" t="s">
        <v>46</v>
      </c>
      <c r="C203" s="104">
        <v>180000</v>
      </c>
      <c r="D203" s="148"/>
      <c r="E203" s="148"/>
    </row>
    <row r="204" spans="1:5" ht="15.75" customHeight="1" x14ac:dyDescent="0.25">
      <c r="A204" s="151">
        <v>313</v>
      </c>
      <c r="B204" s="152" t="s">
        <v>48</v>
      </c>
      <c r="C204" s="104">
        <v>35000</v>
      </c>
      <c r="D204" s="148"/>
      <c r="E204" s="148"/>
    </row>
    <row r="205" spans="1:5" ht="16.5" customHeight="1" x14ac:dyDescent="0.25">
      <c r="A205" s="151">
        <v>32</v>
      </c>
      <c r="B205" s="152" t="s">
        <v>49</v>
      </c>
      <c r="C205" s="104">
        <f>C206+C207</f>
        <v>40000</v>
      </c>
      <c r="D205" s="104">
        <v>35000</v>
      </c>
      <c r="E205" s="104">
        <v>35000</v>
      </c>
    </row>
    <row r="206" spans="1:5" ht="15.75" customHeight="1" x14ac:dyDescent="0.25">
      <c r="A206" s="35">
        <v>321</v>
      </c>
      <c r="B206" s="36" t="s">
        <v>50</v>
      </c>
      <c r="C206" s="104">
        <v>20000</v>
      </c>
      <c r="D206" s="148"/>
      <c r="E206" s="148"/>
    </row>
    <row r="207" spans="1:5" ht="16.5" customHeight="1" x14ac:dyDescent="0.25">
      <c r="A207" s="35">
        <v>322</v>
      </c>
      <c r="B207" s="36" t="s">
        <v>51</v>
      </c>
      <c r="C207" s="104">
        <v>20000</v>
      </c>
      <c r="D207" s="148"/>
      <c r="E207" s="148"/>
    </row>
    <row r="208" spans="1:5" ht="16.5" customHeight="1" x14ac:dyDescent="0.25">
      <c r="A208" s="133"/>
      <c r="B208" s="53" t="s">
        <v>124</v>
      </c>
      <c r="C208" s="150"/>
      <c r="D208" s="133"/>
      <c r="E208" s="133"/>
    </row>
    <row r="209" spans="1:5" ht="29.25" customHeight="1" x14ac:dyDescent="0.25">
      <c r="A209" s="97"/>
      <c r="B209" s="91" t="s">
        <v>150</v>
      </c>
      <c r="C209" s="123">
        <f t="shared" ref="C209:E210" si="23">C210</f>
        <v>62100</v>
      </c>
      <c r="D209" s="123">
        <f t="shared" si="23"/>
        <v>55000</v>
      </c>
      <c r="E209" s="123">
        <f t="shared" si="23"/>
        <v>52000</v>
      </c>
    </row>
    <row r="210" spans="1:5" ht="24" customHeight="1" x14ac:dyDescent="0.2">
      <c r="A210" s="24"/>
      <c r="B210" s="93" t="s">
        <v>151</v>
      </c>
      <c r="C210" s="26">
        <f t="shared" si="23"/>
        <v>62100</v>
      </c>
      <c r="D210" s="26">
        <f t="shared" si="23"/>
        <v>55000</v>
      </c>
      <c r="E210" s="26">
        <f t="shared" si="23"/>
        <v>52000</v>
      </c>
    </row>
    <row r="211" spans="1:5" ht="18" customHeight="1" x14ac:dyDescent="0.25">
      <c r="A211" s="35">
        <v>3</v>
      </c>
      <c r="B211" s="44" t="s">
        <v>11</v>
      </c>
      <c r="C211" s="104">
        <f>C212+C215</f>
        <v>62100</v>
      </c>
      <c r="D211" s="104">
        <f>D212+D215</f>
        <v>55000</v>
      </c>
      <c r="E211" s="104">
        <f>E212+E215</f>
        <v>52000</v>
      </c>
    </row>
    <row r="212" spans="1:5" ht="13.5" customHeight="1" x14ac:dyDescent="0.25">
      <c r="A212" s="151">
        <v>31</v>
      </c>
      <c r="B212" s="152" t="s">
        <v>45</v>
      </c>
      <c r="C212" s="104">
        <f>C213+C214</f>
        <v>56000</v>
      </c>
      <c r="D212" s="104">
        <v>50000</v>
      </c>
      <c r="E212" s="104">
        <v>48000</v>
      </c>
    </row>
    <row r="213" spans="1:5" ht="14.25" customHeight="1" x14ac:dyDescent="0.25">
      <c r="A213" s="151">
        <v>311</v>
      </c>
      <c r="B213" s="152" t="s">
        <v>46</v>
      </c>
      <c r="C213" s="104">
        <v>48000</v>
      </c>
      <c r="D213" s="148"/>
      <c r="E213" s="148"/>
    </row>
    <row r="214" spans="1:5" ht="16.5" customHeight="1" x14ac:dyDescent="0.25">
      <c r="A214" s="151">
        <v>313</v>
      </c>
      <c r="B214" s="152" t="s">
        <v>48</v>
      </c>
      <c r="C214" s="104">
        <v>8000</v>
      </c>
      <c r="D214" s="148"/>
      <c r="E214" s="148"/>
    </row>
    <row r="215" spans="1:5" ht="15.75" customHeight="1" x14ac:dyDescent="0.25">
      <c r="A215" s="151">
        <v>32</v>
      </c>
      <c r="B215" s="152" t="s">
        <v>49</v>
      </c>
      <c r="C215" s="104">
        <f>C216+C217</f>
        <v>6100</v>
      </c>
      <c r="D215" s="104">
        <v>5000</v>
      </c>
      <c r="E215" s="104">
        <v>4000</v>
      </c>
    </row>
    <row r="216" spans="1:5" ht="15.75" customHeight="1" x14ac:dyDescent="0.25">
      <c r="A216" s="35">
        <v>321</v>
      </c>
      <c r="B216" s="36" t="s">
        <v>50</v>
      </c>
      <c r="C216" s="104">
        <v>1100</v>
      </c>
      <c r="D216" s="148"/>
      <c r="E216" s="148"/>
    </row>
    <row r="217" spans="1:5" ht="16.5" customHeight="1" x14ac:dyDescent="0.25">
      <c r="A217" s="35">
        <v>322</v>
      </c>
      <c r="B217" s="36" t="s">
        <v>51</v>
      </c>
      <c r="C217" s="104">
        <v>5000</v>
      </c>
      <c r="D217" s="148"/>
      <c r="E217" s="148"/>
    </row>
    <row r="218" spans="1:5" ht="14.25" customHeight="1" x14ac:dyDescent="0.25">
      <c r="A218" s="153"/>
      <c r="B218" s="154" t="s">
        <v>152</v>
      </c>
      <c r="C218" s="155"/>
      <c r="D218" s="156"/>
      <c r="E218" s="156"/>
    </row>
    <row r="219" spans="1:5" ht="30" x14ac:dyDescent="0.25">
      <c r="A219" s="97"/>
      <c r="B219" s="91" t="s">
        <v>115</v>
      </c>
      <c r="C219" s="123">
        <f t="shared" ref="C219:E221" si="24">C220</f>
        <v>47250</v>
      </c>
      <c r="D219" s="123">
        <f t="shared" si="24"/>
        <v>45000</v>
      </c>
      <c r="E219" s="123">
        <f t="shared" si="24"/>
        <v>43000</v>
      </c>
    </row>
    <row r="220" spans="1:5" ht="14.25" x14ac:dyDescent="0.2">
      <c r="A220" s="24"/>
      <c r="B220" s="93" t="s">
        <v>153</v>
      </c>
      <c r="C220" s="26">
        <f t="shared" si="24"/>
        <v>47250</v>
      </c>
      <c r="D220" s="26">
        <f t="shared" si="24"/>
        <v>45000</v>
      </c>
      <c r="E220" s="26">
        <f t="shared" si="24"/>
        <v>43000</v>
      </c>
    </row>
    <row r="221" spans="1:5" ht="15" x14ac:dyDescent="0.25">
      <c r="A221" s="35">
        <v>3</v>
      </c>
      <c r="B221" s="44" t="s">
        <v>11</v>
      </c>
      <c r="C221" s="104">
        <f t="shared" si="24"/>
        <v>47250</v>
      </c>
      <c r="D221" s="104">
        <f t="shared" si="24"/>
        <v>45000</v>
      </c>
      <c r="E221" s="104">
        <f t="shared" si="24"/>
        <v>43000</v>
      </c>
    </row>
    <row r="222" spans="1:5" ht="15" x14ac:dyDescent="0.25">
      <c r="A222" s="35">
        <v>37</v>
      </c>
      <c r="B222" s="44" t="s">
        <v>138</v>
      </c>
      <c r="C222" s="104">
        <f>C223</f>
        <v>47250</v>
      </c>
      <c r="D222" s="104">
        <v>45000</v>
      </c>
      <c r="E222" s="104">
        <v>43000</v>
      </c>
    </row>
    <row r="223" spans="1:5" ht="37.5" customHeight="1" x14ac:dyDescent="0.25">
      <c r="A223" s="35">
        <v>372</v>
      </c>
      <c r="B223" s="44" t="s">
        <v>61</v>
      </c>
      <c r="C223" s="104">
        <v>47250</v>
      </c>
      <c r="D223" s="114"/>
      <c r="E223" s="114"/>
    </row>
    <row r="224" spans="1:5" ht="30.75" customHeight="1" x14ac:dyDescent="0.25">
      <c r="A224" s="94"/>
      <c r="B224" s="53" t="s">
        <v>136</v>
      </c>
      <c r="C224" s="157"/>
      <c r="D224" s="133"/>
      <c r="E224" s="133"/>
    </row>
    <row r="225" spans="1:9" ht="24" customHeight="1" x14ac:dyDescent="0.25">
      <c r="A225" s="97"/>
      <c r="B225" s="91" t="s">
        <v>94</v>
      </c>
      <c r="C225" s="123">
        <f t="shared" ref="C225:E226" si="25">C226</f>
        <v>29000</v>
      </c>
      <c r="D225" s="123">
        <f t="shared" si="25"/>
        <v>25000</v>
      </c>
      <c r="E225" s="123">
        <f t="shared" si="25"/>
        <v>22000</v>
      </c>
      <c r="I225" s="17"/>
    </row>
    <row r="226" spans="1:9" ht="21.75" customHeight="1" x14ac:dyDescent="0.2">
      <c r="A226" s="24"/>
      <c r="B226" s="93" t="s">
        <v>154</v>
      </c>
      <c r="C226" s="26">
        <f t="shared" si="25"/>
        <v>29000</v>
      </c>
      <c r="D226" s="26">
        <f t="shared" si="25"/>
        <v>25000</v>
      </c>
      <c r="E226" s="26">
        <f t="shared" si="25"/>
        <v>22000</v>
      </c>
    </row>
    <row r="227" spans="1:9" ht="15.75" customHeight="1" x14ac:dyDescent="0.25">
      <c r="A227" s="35">
        <v>3</v>
      </c>
      <c r="B227" s="44" t="s">
        <v>11</v>
      </c>
      <c r="C227" s="104">
        <f>C228+C230</f>
        <v>29000</v>
      </c>
      <c r="D227" s="64">
        <f>D228+D230</f>
        <v>25000</v>
      </c>
      <c r="E227" s="64">
        <f>E228+E230</f>
        <v>22000</v>
      </c>
    </row>
    <row r="228" spans="1:9" ht="16.5" customHeight="1" x14ac:dyDescent="0.25">
      <c r="A228" s="35">
        <v>38</v>
      </c>
      <c r="B228" s="44" t="s">
        <v>97</v>
      </c>
      <c r="C228" s="104">
        <f>C229</f>
        <v>20000</v>
      </c>
      <c r="D228" s="104">
        <v>17000</v>
      </c>
      <c r="E228" s="104">
        <v>15000</v>
      </c>
    </row>
    <row r="229" spans="1:9" ht="15" customHeight="1" x14ac:dyDescent="0.25">
      <c r="A229" s="35">
        <v>381</v>
      </c>
      <c r="B229" s="44" t="s">
        <v>63</v>
      </c>
      <c r="C229" s="104">
        <v>20000</v>
      </c>
      <c r="D229" s="114"/>
      <c r="E229" s="114"/>
    </row>
    <row r="230" spans="1:9" ht="15.75" customHeight="1" x14ac:dyDescent="0.25">
      <c r="A230" s="35">
        <v>32</v>
      </c>
      <c r="B230" s="44" t="s">
        <v>49</v>
      </c>
      <c r="C230" s="104">
        <f>C231</f>
        <v>9000</v>
      </c>
      <c r="D230" s="104">
        <v>8000</v>
      </c>
      <c r="E230" s="104">
        <v>7000</v>
      </c>
    </row>
    <row r="231" spans="1:9" ht="17.25" customHeight="1" x14ac:dyDescent="0.25">
      <c r="A231" s="35">
        <v>329</v>
      </c>
      <c r="B231" s="44" t="s">
        <v>53</v>
      </c>
      <c r="C231" s="104">
        <v>9000</v>
      </c>
      <c r="D231" s="114"/>
      <c r="E231" s="114"/>
    </row>
    <row r="232" spans="1:9" ht="16.5" customHeight="1" x14ac:dyDescent="0.25">
      <c r="A232" s="52"/>
      <c r="B232" s="89" t="s">
        <v>156</v>
      </c>
      <c r="C232" s="157"/>
      <c r="D232" s="133"/>
      <c r="E232" s="133"/>
      <c r="F232" s="158"/>
    </row>
    <row r="233" spans="1:9" ht="22.5" customHeight="1" x14ac:dyDescent="0.25">
      <c r="A233" s="97"/>
      <c r="B233" s="91" t="s">
        <v>94</v>
      </c>
      <c r="C233" s="123">
        <f t="shared" ref="C233:E235" si="26">C234</f>
        <v>70000</v>
      </c>
      <c r="D233" s="123">
        <f t="shared" si="26"/>
        <v>70000</v>
      </c>
      <c r="E233" s="123">
        <f t="shared" si="26"/>
        <v>70000</v>
      </c>
    </row>
    <row r="234" spans="1:9" ht="14.25" x14ac:dyDescent="0.2">
      <c r="A234" s="24"/>
      <c r="B234" s="93" t="s">
        <v>364</v>
      </c>
      <c r="C234" s="161">
        <f t="shared" si="26"/>
        <v>70000</v>
      </c>
      <c r="D234" s="161">
        <f t="shared" si="26"/>
        <v>70000</v>
      </c>
      <c r="E234" s="161">
        <f t="shared" si="26"/>
        <v>70000</v>
      </c>
    </row>
    <row r="235" spans="1:9" ht="15" x14ac:dyDescent="0.25">
      <c r="A235" s="35">
        <v>3</v>
      </c>
      <c r="B235" s="44" t="s">
        <v>11</v>
      </c>
      <c r="C235" s="104">
        <f t="shared" si="26"/>
        <v>70000</v>
      </c>
      <c r="D235" s="104">
        <f t="shared" si="26"/>
        <v>70000</v>
      </c>
      <c r="E235" s="104">
        <f t="shared" si="26"/>
        <v>70000</v>
      </c>
    </row>
    <row r="236" spans="1:9" ht="18.75" customHeight="1" x14ac:dyDescent="0.25">
      <c r="A236" s="35">
        <v>37</v>
      </c>
      <c r="B236" s="44" t="s">
        <v>138</v>
      </c>
      <c r="C236" s="104">
        <f>C237</f>
        <v>70000</v>
      </c>
      <c r="D236" s="104">
        <v>70000</v>
      </c>
      <c r="E236" s="104">
        <v>70000</v>
      </c>
    </row>
    <row r="237" spans="1:9" ht="30.75" customHeight="1" x14ac:dyDescent="0.25">
      <c r="A237" s="35">
        <v>372</v>
      </c>
      <c r="B237" s="44" t="s">
        <v>61</v>
      </c>
      <c r="C237" s="104">
        <v>70000</v>
      </c>
      <c r="D237" s="114"/>
      <c r="E237" s="114"/>
    </row>
    <row r="238" spans="1:9" ht="15" x14ac:dyDescent="0.25">
      <c r="A238" s="52"/>
      <c r="B238" s="89" t="s">
        <v>156</v>
      </c>
      <c r="C238" s="157"/>
      <c r="D238" s="133"/>
      <c r="E238" s="133"/>
    </row>
    <row r="239" spans="1:9" ht="15" x14ac:dyDescent="0.25">
      <c r="A239" s="97"/>
      <c r="B239" s="91" t="s">
        <v>94</v>
      </c>
      <c r="C239" s="123">
        <f t="shared" ref="C239:E241" si="27">C240</f>
        <v>30000</v>
      </c>
      <c r="D239" s="123">
        <f t="shared" si="27"/>
        <v>30000</v>
      </c>
      <c r="E239" s="123">
        <f t="shared" si="27"/>
        <v>30000</v>
      </c>
    </row>
    <row r="240" spans="1:9" ht="14.25" x14ac:dyDescent="0.2">
      <c r="A240" s="24"/>
      <c r="B240" s="93" t="s">
        <v>365</v>
      </c>
      <c r="C240" s="161">
        <f t="shared" si="27"/>
        <v>30000</v>
      </c>
      <c r="D240" s="161">
        <f t="shared" si="27"/>
        <v>30000</v>
      </c>
      <c r="E240" s="161">
        <f t="shared" si="27"/>
        <v>30000</v>
      </c>
    </row>
    <row r="241" spans="1:6" ht="15" x14ac:dyDescent="0.25">
      <c r="A241" s="35">
        <v>3</v>
      </c>
      <c r="B241" s="44" t="s">
        <v>11</v>
      </c>
      <c r="C241" s="104">
        <f t="shared" si="27"/>
        <v>30000</v>
      </c>
      <c r="D241" s="104">
        <f t="shared" si="27"/>
        <v>30000</v>
      </c>
      <c r="E241" s="104">
        <f t="shared" si="27"/>
        <v>30000</v>
      </c>
    </row>
    <row r="242" spans="1:6" ht="15" x14ac:dyDescent="0.25">
      <c r="A242" s="35">
        <v>37</v>
      </c>
      <c r="B242" s="44" t="s">
        <v>138</v>
      </c>
      <c r="C242" s="104">
        <f>C243</f>
        <v>30000</v>
      </c>
      <c r="D242" s="104">
        <v>30000</v>
      </c>
      <c r="E242" s="104">
        <v>30000</v>
      </c>
    </row>
    <row r="243" spans="1:6" ht="29.25" customHeight="1" x14ac:dyDescent="0.25">
      <c r="A243" s="35">
        <v>372</v>
      </c>
      <c r="B243" s="44" t="s">
        <v>61</v>
      </c>
      <c r="C243" s="104">
        <v>30000</v>
      </c>
      <c r="D243" s="114"/>
      <c r="E243" s="114"/>
    </row>
    <row r="244" spans="1:6" ht="15" customHeight="1" x14ac:dyDescent="0.25">
      <c r="A244" s="94"/>
      <c r="B244" s="89" t="s">
        <v>140</v>
      </c>
      <c r="C244" s="94"/>
      <c r="D244" s="89"/>
      <c r="E244" s="94"/>
    </row>
    <row r="245" spans="1:6" ht="15" x14ac:dyDescent="0.25">
      <c r="A245" s="97"/>
      <c r="B245" s="91" t="s">
        <v>94</v>
      </c>
      <c r="C245" s="92">
        <f t="shared" ref="C245:E247" si="28">C246</f>
        <v>50000</v>
      </c>
      <c r="D245" s="92">
        <f t="shared" si="28"/>
        <v>40000</v>
      </c>
      <c r="E245" s="92">
        <f t="shared" si="28"/>
        <v>30000</v>
      </c>
    </row>
    <row r="246" spans="1:6" ht="18.75" customHeight="1" x14ac:dyDescent="0.25">
      <c r="A246" s="99"/>
      <c r="B246" s="93" t="s">
        <v>366</v>
      </c>
      <c r="C246" s="26">
        <f t="shared" si="28"/>
        <v>50000</v>
      </c>
      <c r="D246" s="26">
        <f t="shared" si="28"/>
        <v>40000</v>
      </c>
      <c r="E246" s="26">
        <f t="shared" si="28"/>
        <v>30000</v>
      </c>
    </row>
    <row r="247" spans="1:6" ht="17.25" customHeight="1" x14ac:dyDescent="0.25">
      <c r="A247" s="35">
        <v>3</v>
      </c>
      <c r="B247" s="44" t="s">
        <v>11</v>
      </c>
      <c r="C247" s="29">
        <f t="shared" si="28"/>
        <v>50000</v>
      </c>
      <c r="D247" s="29">
        <f t="shared" si="28"/>
        <v>40000</v>
      </c>
      <c r="E247" s="29">
        <f t="shared" si="28"/>
        <v>30000</v>
      </c>
    </row>
    <row r="248" spans="1:6" ht="18" customHeight="1" x14ac:dyDescent="0.25">
      <c r="A248" s="35">
        <v>37</v>
      </c>
      <c r="B248" s="44" t="s">
        <v>138</v>
      </c>
      <c r="C248" s="29">
        <f>C249</f>
        <v>50000</v>
      </c>
      <c r="D248" s="29">
        <v>40000</v>
      </c>
      <c r="E248" s="29">
        <v>30000</v>
      </c>
    </row>
    <row r="249" spans="1:6" ht="30" customHeight="1" x14ac:dyDescent="0.25">
      <c r="A249" s="35">
        <v>372</v>
      </c>
      <c r="B249" s="44" t="s">
        <v>61</v>
      </c>
      <c r="C249" s="29">
        <v>50000</v>
      </c>
      <c r="D249" s="44"/>
      <c r="E249" s="35"/>
    </row>
    <row r="250" spans="1:6" ht="29.1" customHeight="1" x14ac:dyDescent="0.2">
      <c r="A250" s="138"/>
      <c r="B250" s="87" t="s">
        <v>155</v>
      </c>
      <c r="C250" s="88">
        <f>C253+C259</f>
        <v>1000000</v>
      </c>
      <c r="D250" s="88">
        <f>D253+D259</f>
        <v>800000</v>
      </c>
      <c r="E250" s="88">
        <f>E253+E259</f>
        <v>700000</v>
      </c>
    </row>
    <row r="251" spans="1:6" ht="15" customHeight="1" x14ac:dyDescent="0.2">
      <c r="A251" s="133"/>
      <c r="B251" s="89" t="s">
        <v>156</v>
      </c>
      <c r="C251" s="133"/>
      <c r="D251" s="133"/>
      <c r="E251" s="133"/>
    </row>
    <row r="252" spans="1:6" ht="23.25" customHeight="1" x14ac:dyDescent="0.25">
      <c r="A252" s="122"/>
      <c r="B252" s="91" t="s">
        <v>94</v>
      </c>
      <c r="C252" s="123">
        <f t="shared" ref="C252:E254" si="29">C253</f>
        <v>600000</v>
      </c>
      <c r="D252" s="123">
        <f t="shared" si="29"/>
        <v>550000</v>
      </c>
      <c r="E252" s="123">
        <f t="shared" si="29"/>
        <v>500000</v>
      </c>
    </row>
    <row r="253" spans="1:6" ht="29.25" customHeight="1" x14ac:dyDescent="0.2">
      <c r="A253" s="121"/>
      <c r="B253" s="93" t="s">
        <v>367</v>
      </c>
      <c r="C253" s="26">
        <f t="shared" si="29"/>
        <v>600000</v>
      </c>
      <c r="D253" s="26">
        <f t="shared" si="29"/>
        <v>550000</v>
      </c>
      <c r="E253" s="26">
        <f t="shared" si="29"/>
        <v>500000</v>
      </c>
    </row>
    <row r="254" spans="1:6" ht="15.75" customHeight="1" x14ac:dyDescent="0.25">
      <c r="A254" s="35">
        <v>3</v>
      </c>
      <c r="B254" s="44" t="s">
        <v>11</v>
      </c>
      <c r="C254" s="104">
        <f t="shared" si="29"/>
        <v>600000</v>
      </c>
      <c r="D254" s="104">
        <f t="shared" si="29"/>
        <v>550000</v>
      </c>
      <c r="E254" s="104">
        <f t="shared" si="29"/>
        <v>500000</v>
      </c>
    </row>
    <row r="255" spans="1:6" ht="14.25" customHeight="1" x14ac:dyDescent="0.25">
      <c r="A255" s="35">
        <v>37</v>
      </c>
      <c r="B255" s="44" t="s">
        <v>138</v>
      </c>
      <c r="C255" s="104">
        <f>C256</f>
        <v>600000</v>
      </c>
      <c r="D255" s="104">
        <v>550000</v>
      </c>
      <c r="E255" s="104">
        <v>500000</v>
      </c>
    </row>
    <row r="256" spans="1:6" ht="32.25" customHeight="1" x14ac:dyDescent="0.25">
      <c r="A256" s="35">
        <v>372</v>
      </c>
      <c r="B256" s="44" t="s">
        <v>61</v>
      </c>
      <c r="C256" s="104">
        <v>600000</v>
      </c>
      <c r="D256" s="114"/>
      <c r="E256" s="114"/>
      <c r="F256" s="158"/>
    </row>
    <row r="257" spans="1:7" ht="27" customHeight="1" x14ac:dyDescent="0.2">
      <c r="A257" s="133"/>
      <c r="B257" s="89" t="s">
        <v>156</v>
      </c>
      <c r="C257" s="133"/>
      <c r="D257" s="133"/>
      <c r="E257" s="133"/>
      <c r="F257" s="158"/>
    </row>
    <row r="258" spans="1:7" ht="27" customHeight="1" x14ac:dyDescent="0.25">
      <c r="A258" s="122"/>
      <c r="B258" s="91" t="s">
        <v>94</v>
      </c>
      <c r="C258" s="123">
        <f t="shared" ref="C258:E260" si="30">C259</f>
        <v>400000</v>
      </c>
      <c r="D258" s="123">
        <f t="shared" si="30"/>
        <v>250000</v>
      </c>
      <c r="E258" s="123">
        <f t="shared" si="30"/>
        <v>200000</v>
      </c>
      <c r="F258" s="158"/>
    </row>
    <row r="259" spans="1:7" ht="27" customHeight="1" x14ac:dyDescent="0.2">
      <c r="A259" s="121"/>
      <c r="B259" s="93" t="s">
        <v>157</v>
      </c>
      <c r="C259" s="26">
        <f t="shared" si="30"/>
        <v>400000</v>
      </c>
      <c r="D259" s="26">
        <f t="shared" si="30"/>
        <v>250000</v>
      </c>
      <c r="E259" s="26">
        <f t="shared" si="30"/>
        <v>200000</v>
      </c>
      <c r="F259" s="158"/>
    </row>
    <row r="260" spans="1:7" ht="15.75" customHeight="1" x14ac:dyDescent="0.25">
      <c r="A260" s="35">
        <v>4</v>
      </c>
      <c r="B260" s="44" t="s">
        <v>12</v>
      </c>
      <c r="C260" s="104">
        <f t="shared" si="30"/>
        <v>400000</v>
      </c>
      <c r="D260" s="104">
        <f t="shared" si="30"/>
        <v>250000</v>
      </c>
      <c r="E260" s="104">
        <f t="shared" si="30"/>
        <v>200000</v>
      </c>
      <c r="F260" s="158"/>
    </row>
    <row r="261" spans="1:7" ht="15" customHeight="1" x14ac:dyDescent="0.25">
      <c r="A261" s="35">
        <v>42</v>
      </c>
      <c r="B261" s="44" t="s">
        <v>69</v>
      </c>
      <c r="C261" s="104">
        <f>C262</f>
        <v>400000</v>
      </c>
      <c r="D261" s="104">
        <v>250000</v>
      </c>
      <c r="E261" s="104">
        <v>200000</v>
      </c>
      <c r="F261" s="158"/>
    </row>
    <row r="262" spans="1:7" ht="17.25" customHeight="1" x14ac:dyDescent="0.25">
      <c r="A262" s="35">
        <v>421</v>
      </c>
      <c r="B262" s="44" t="s">
        <v>158</v>
      </c>
      <c r="C262" s="104">
        <v>400000</v>
      </c>
      <c r="D262" s="114"/>
      <c r="E262" s="114"/>
      <c r="F262" s="158"/>
    </row>
    <row r="263" spans="1:7" ht="32.25" customHeight="1" x14ac:dyDescent="0.2">
      <c r="A263" s="159"/>
      <c r="B263" s="140" t="s">
        <v>159</v>
      </c>
      <c r="C263" s="160">
        <f>C266+C271</f>
        <v>13030000</v>
      </c>
      <c r="D263" s="160">
        <f>D266+D271</f>
        <v>6730000</v>
      </c>
      <c r="E263" s="160">
        <f>E266+E271</f>
        <v>6580000</v>
      </c>
      <c r="F263" s="158"/>
    </row>
    <row r="264" spans="1:7" ht="15" customHeight="1" x14ac:dyDescent="0.2">
      <c r="A264" s="52"/>
      <c r="B264" s="89" t="s">
        <v>156</v>
      </c>
      <c r="C264" s="133"/>
      <c r="D264" s="133"/>
      <c r="E264" s="133"/>
      <c r="F264" s="158"/>
    </row>
    <row r="265" spans="1:7" ht="21" customHeight="1" x14ac:dyDescent="0.25">
      <c r="A265" s="97"/>
      <c r="B265" s="91" t="s">
        <v>94</v>
      </c>
      <c r="C265" s="123">
        <f t="shared" ref="C265:E267" si="31">C266</f>
        <v>30000</v>
      </c>
      <c r="D265" s="123">
        <f t="shared" si="31"/>
        <v>30000</v>
      </c>
      <c r="E265" s="123">
        <f t="shared" si="31"/>
        <v>30000</v>
      </c>
      <c r="F265" s="158"/>
    </row>
    <row r="266" spans="1:7" ht="30.75" customHeight="1" x14ac:dyDescent="0.2">
      <c r="A266" s="24"/>
      <c r="B266" s="93" t="s">
        <v>368</v>
      </c>
      <c r="C266" s="161">
        <f t="shared" si="31"/>
        <v>30000</v>
      </c>
      <c r="D266" s="161">
        <f t="shared" si="31"/>
        <v>30000</v>
      </c>
      <c r="E266" s="161">
        <f t="shared" si="31"/>
        <v>30000</v>
      </c>
      <c r="F266" s="158"/>
    </row>
    <row r="267" spans="1:7" ht="15" customHeight="1" x14ac:dyDescent="0.25">
      <c r="A267" s="35">
        <v>3</v>
      </c>
      <c r="B267" s="44" t="s">
        <v>11</v>
      </c>
      <c r="C267" s="104">
        <f t="shared" si="31"/>
        <v>30000</v>
      </c>
      <c r="D267" s="104">
        <f t="shared" si="31"/>
        <v>30000</v>
      </c>
      <c r="E267" s="104">
        <f t="shared" si="31"/>
        <v>30000</v>
      </c>
      <c r="F267" s="158"/>
    </row>
    <row r="268" spans="1:7" ht="20.25" customHeight="1" x14ac:dyDescent="0.25">
      <c r="A268" s="35">
        <v>36</v>
      </c>
      <c r="B268" s="44" t="s">
        <v>160</v>
      </c>
      <c r="C268" s="104">
        <f>C269</f>
        <v>30000</v>
      </c>
      <c r="D268" s="104">
        <v>30000</v>
      </c>
      <c r="E268" s="104">
        <v>30000</v>
      </c>
      <c r="F268" s="158"/>
    </row>
    <row r="269" spans="1:7" ht="29.25" customHeight="1" x14ac:dyDescent="0.25">
      <c r="A269" s="35">
        <v>366</v>
      </c>
      <c r="B269" s="44" t="s">
        <v>59</v>
      </c>
      <c r="C269" s="104">
        <v>30000</v>
      </c>
      <c r="D269" s="114"/>
      <c r="E269" s="114"/>
      <c r="F269" s="158"/>
    </row>
    <row r="270" spans="1:7" ht="30" customHeight="1" x14ac:dyDescent="0.25">
      <c r="A270" s="94"/>
      <c r="B270" s="89" t="s">
        <v>156</v>
      </c>
      <c r="C270" s="133"/>
      <c r="D270" s="133"/>
      <c r="E270" s="133"/>
      <c r="F270" s="158"/>
    </row>
    <row r="271" spans="1:7" ht="33" customHeight="1" x14ac:dyDescent="0.2">
      <c r="A271" s="24"/>
      <c r="B271" s="93" t="s">
        <v>161</v>
      </c>
      <c r="C271" s="161">
        <f>C273+C277+C281</f>
        <v>13000000</v>
      </c>
      <c r="D271" s="161">
        <f>D273+D277+D281</f>
        <v>6700000</v>
      </c>
      <c r="E271" s="161">
        <f>E273+E277+E281</f>
        <v>6550000</v>
      </c>
      <c r="F271" s="158"/>
      <c r="G271" s="162"/>
    </row>
    <row r="272" spans="1:7" ht="29.1" customHeight="1" x14ac:dyDescent="0.25">
      <c r="A272" s="97"/>
      <c r="B272" s="91" t="s">
        <v>162</v>
      </c>
      <c r="C272" s="123">
        <f t="shared" ref="C272:E273" si="32">C273</f>
        <v>6000000</v>
      </c>
      <c r="D272" s="123">
        <f t="shared" si="32"/>
        <v>6000000</v>
      </c>
      <c r="E272" s="123">
        <f t="shared" si="32"/>
        <v>6000000</v>
      </c>
      <c r="F272" s="158"/>
      <c r="G272" s="162"/>
    </row>
    <row r="273" spans="1:20" ht="27.75" customHeight="1" x14ac:dyDescent="0.25">
      <c r="A273" s="35">
        <v>4</v>
      </c>
      <c r="B273" s="44" t="s">
        <v>12</v>
      </c>
      <c r="C273" s="104">
        <f t="shared" si="32"/>
        <v>6000000</v>
      </c>
      <c r="D273" s="104">
        <f t="shared" si="32"/>
        <v>6000000</v>
      </c>
      <c r="E273" s="104">
        <f t="shared" si="32"/>
        <v>6000000</v>
      </c>
      <c r="F273" s="158"/>
    </row>
    <row r="274" spans="1:20" ht="21" customHeight="1" x14ac:dyDescent="0.25">
      <c r="A274" s="35">
        <v>42</v>
      </c>
      <c r="B274" s="44" t="s">
        <v>69</v>
      </c>
      <c r="C274" s="104">
        <f>C275</f>
        <v>6000000</v>
      </c>
      <c r="D274" s="104">
        <v>6000000</v>
      </c>
      <c r="E274" s="104">
        <v>6000000</v>
      </c>
      <c r="F274" s="158"/>
    </row>
    <row r="275" spans="1:20" ht="28.5" customHeight="1" x14ac:dyDescent="0.25">
      <c r="A275" s="35">
        <v>421</v>
      </c>
      <c r="B275" s="44" t="s">
        <v>158</v>
      </c>
      <c r="C275" s="104">
        <v>6000000</v>
      </c>
      <c r="D275" s="114"/>
      <c r="E275" s="114"/>
      <c r="F275" s="158"/>
    </row>
    <row r="276" spans="1:20" ht="28.5" customHeight="1" x14ac:dyDescent="0.25">
      <c r="A276" s="97"/>
      <c r="B276" s="91" t="s">
        <v>115</v>
      </c>
      <c r="C276" s="123">
        <f t="shared" ref="C276:E277" si="33">C277</f>
        <v>6200000</v>
      </c>
      <c r="D276" s="123">
        <f t="shared" si="33"/>
        <v>500000</v>
      </c>
      <c r="E276" s="123">
        <f t="shared" si="33"/>
        <v>400000</v>
      </c>
      <c r="F276" s="158"/>
    </row>
    <row r="277" spans="1:20" ht="28.5" customHeight="1" x14ac:dyDescent="0.25">
      <c r="A277" s="35">
        <v>4</v>
      </c>
      <c r="B277" s="44" t="s">
        <v>12</v>
      </c>
      <c r="C277" s="104">
        <f t="shared" si="33"/>
        <v>6200000</v>
      </c>
      <c r="D277" s="104">
        <f t="shared" si="33"/>
        <v>500000</v>
      </c>
      <c r="E277" s="104">
        <f t="shared" si="33"/>
        <v>400000</v>
      </c>
      <c r="F277" s="158"/>
    </row>
    <row r="278" spans="1:20" ht="28.5" customHeight="1" x14ac:dyDescent="0.25">
      <c r="A278" s="35">
        <v>42</v>
      </c>
      <c r="B278" s="44" t="s">
        <v>69</v>
      </c>
      <c r="C278" s="104">
        <f>C279</f>
        <v>6200000</v>
      </c>
      <c r="D278" s="104">
        <v>500000</v>
      </c>
      <c r="E278" s="104">
        <v>400000</v>
      </c>
      <c r="F278" s="158"/>
    </row>
    <row r="279" spans="1:20" ht="28.5" customHeight="1" x14ac:dyDescent="0.25">
      <c r="A279" s="35">
        <v>421</v>
      </c>
      <c r="B279" s="44" t="s">
        <v>158</v>
      </c>
      <c r="C279" s="104">
        <v>6200000</v>
      </c>
      <c r="D279" s="114"/>
      <c r="E279" s="114"/>
      <c r="F279" s="158"/>
    </row>
    <row r="280" spans="1:20" ht="28.5" customHeight="1" x14ac:dyDescent="0.25">
      <c r="A280" s="97"/>
      <c r="B280" s="91" t="s">
        <v>94</v>
      </c>
      <c r="C280" s="123">
        <f t="shared" ref="C280:E281" si="34">C281</f>
        <v>800000</v>
      </c>
      <c r="D280" s="123">
        <f t="shared" si="34"/>
        <v>200000</v>
      </c>
      <c r="E280" s="123">
        <f t="shared" si="34"/>
        <v>150000</v>
      </c>
      <c r="F280" s="158"/>
    </row>
    <row r="281" spans="1:20" ht="28.5" customHeight="1" x14ac:dyDescent="0.25">
      <c r="A281" s="35">
        <v>4</v>
      </c>
      <c r="B281" s="44" t="s">
        <v>12</v>
      </c>
      <c r="C281" s="104">
        <f t="shared" si="34"/>
        <v>800000</v>
      </c>
      <c r="D281" s="104">
        <f t="shared" si="34"/>
        <v>200000</v>
      </c>
      <c r="E281" s="104">
        <f t="shared" si="34"/>
        <v>150000</v>
      </c>
      <c r="F281" s="158"/>
    </row>
    <row r="282" spans="1:20" ht="28.5" customHeight="1" x14ac:dyDescent="0.25">
      <c r="A282" s="35">
        <v>42</v>
      </c>
      <c r="B282" s="44" t="s">
        <v>69</v>
      </c>
      <c r="C282" s="104">
        <f>C283</f>
        <v>800000</v>
      </c>
      <c r="D282" s="104">
        <v>200000</v>
      </c>
      <c r="E282" s="104">
        <v>150000</v>
      </c>
      <c r="F282" s="158"/>
    </row>
    <row r="283" spans="1:20" ht="28.5" customHeight="1" x14ac:dyDescent="0.25">
      <c r="A283" s="35">
        <v>421</v>
      </c>
      <c r="B283" s="44" t="s">
        <v>158</v>
      </c>
      <c r="C283" s="104">
        <v>800000</v>
      </c>
      <c r="D283" s="114"/>
      <c r="E283" s="114"/>
      <c r="F283" s="158"/>
    </row>
    <row r="284" spans="1:20" ht="24.75" customHeight="1" x14ac:dyDescent="0.2">
      <c r="A284" s="159"/>
      <c r="B284" s="140" t="s">
        <v>163</v>
      </c>
      <c r="C284" s="141">
        <f>C287+C293+C299+C305+C310</f>
        <v>9705000</v>
      </c>
      <c r="D284" s="141">
        <f>D287+D293+D299+D305+D310</f>
        <v>3035000</v>
      </c>
      <c r="E284" s="141">
        <f>E287+E293+E299+E305+E310</f>
        <v>1785000</v>
      </c>
    </row>
    <row r="285" spans="1:20" ht="16.5" customHeight="1" x14ac:dyDescent="0.25">
      <c r="A285" s="94"/>
      <c r="B285" s="53" t="s">
        <v>164</v>
      </c>
      <c r="C285" s="156"/>
      <c r="D285" s="156"/>
      <c r="E285" s="156"/>
    </row>
    <row r="286" spans="1:20" ht="20.25" customHeight="1" x14ac:dyDescent="0.25">
      <c r="A286" s="97"/>
      <c r="B286" s="91" t="s">
        <v>94</v>
      </c>
      <c r="C286" s="123">
        <f t="shared" ref="C286:E288" si="35">C287</f>
        <v>60000</v>
      </c>
      <c r="D286" s="123">
        <f t="shared" si="35"/>
        <v>60000</v>
      </c>
      <c r="E286" s="123">
        <f t="shared" si="35"/>
        <v>60000</v>
      </c>
    </row>
    <row r="287" spans="1:20" s="166" customFormat="1" ht="21" customHeight="1" x14ac:dyDescent="0.2">
      <c r="A287" s="24"/>
      <c r="B287" s="93" t="s">
        <v>165</v>
      </c>
      <c r="C287" s="164">
        <f t="shared" si="35"/>
        <v>60000</v>
      </c>
      <c r="D287" s="164">
        <f t="shared" si="35"/>
        <v>60000</v>
      </c>
      <c r="E287" s="164">
        <f t="shared" si="35"/>
        <v>60000</v>
      </c>
      <c r="F287" s="165"/>
      <c r="K287"/>
      <c r="L287"/>
      <c r="M287"/>
      <c r="N287"/>
      <c r="O287"/>
      <c r="P287"/>
      <c r="Q287"/>
      <c r="R287"/>
      <c r="S287"/>
      <c r="T287"/>
    </row>
    <row r="288" spans="1:20" ht="22.5" customHeight="1" x14ac:dyDescent="0.25">
      <c r="A288" s="35">
        <v>3</v>
      </c>
      <c r="B288" s="44" t="s">
        <v>11</v>
      </c>
      <c r="C288" s="104">
        <f t="shared" si="35"/>
        <v>60000</v>
      </c>
      <c r="D288" s="104">
        <f t="shared" si="35"/>
        <v>60000</v>
      </c>
      <c r="E288" s="104">
        <f t="shared" si="35"/>
        <v>60000</v>
      </c>
    </row>
    <row r="289" spans="1:5" ht="18.75" customHeight="1" x14ac:dyDescent="0.25">
      <c r="A289" s="35">
        <v>38</v>
      </c>
      <c r="B289" s="44" t="s">
        <v>97</v>
      </c>
      <c r="C289" s="104">
        <f>C290</f>
        <v>60000</v>
      </c>
      <c r="D289" s="104">
        <v>60000</v>
      </c>
      <c r="E289" s="104">
        <v>60000</v>
      </c>
    </row>
    <row r="290" spans="1:5" ht="19.5" customHeight="1" x14ac:dyDescent="0.25">
      <c r="A290" s="35">
        <v>381</v>
      </c>
      <c r="B290" s="44" t="s">
        <v>63</v>
      </c>
      <c r="C290" s="104">
        <v>60000</v>
      </c>
      <c r="D290" s="114"/>
      <c r="E290" s="114"/>
    </row>
    <row r="291" spans="1:5" ht="17.25" customHeight="1" x14ac:dyDescent="0.2">
      <c r="A291" s="52"/>
      <c r="B291" s="89" t="s">
        <v>166</v>
      </c>
      <c r="C291" s="131"/>
      <c r="D291" s="131"/>
      <c r="E291" s="131"/>
    </row>
    <row r="292" spans="1:5" ht="22.5" customHeight="1" x14ac:dyDescent="0.25">
      <c r="A292" s="97"/>
      <c r="B292" s="91" t="s">
        <v>94</v>
      </c>
      <c r="C292" s="123">
        <f t="shared" ref="C292:E294" si="36">C293</f>
        <v>5000</v>
      </c>
      <c r="D292" s="123">
        <f t="shared" si="36"/>
        <v>5000</v>
      </c>
      <c r="E292" s="123">
        <f t="shared" si="36"/>
        <v>5000</v>
      </c>
    </row>
    <row r="293" spans="1:5" ht="21.75" customHeight="1" x14ac:dyDescent="0.2">
      <c r="A293" s="24"/>
      <c r="B293" s="93" t="s">
        <v>167</v>
      </c>
      <c r="C293" s="164">
        <f t="shared" si="36"/>
        <v>5000</v>
      </c>
      <c r="D293" s="164">
        <f t="shared" si="36"/>
        <v>5000</v>
      </c>
      <c r="E293" s="164">
        <f t="shared" si="36"/>
        <v>5000</v>
      </c>
    </row>
    <row r="294" spans="1:5" ht="18.75" customHeight="1" x14ac:dyDescent="0.25">
      <c r="A294" s="35">
        <v>3</v>
      </c>
      <c r="B294" s="44" t="s">
        <v>11</v>
      </c>
      <c r="C294" s="104">
        <f t="shared" si="36"/>
        <v>5000</v>
      </c>
      <c r="D294" s="104">
        <f t="shared" si="36"/>
        <v>5000</v>
      </c>
      <c r="E294" s="104">
        <f t="shared" si="36"/>
        <v>5000</v>
      </c>
    </row>
    <row r="295" spans="1:5" ht="15.75" customHeight="1" x14ac:dyDescent="0.25">
      <c r="A295" s="35">
        <v>37</v>
      </c>
      <c r="B295" s="44" t="s">
        <v>138</v>
      </c>
      <c r="C295" s="104">
        <f>C296</f>
        <v>5000</v>
      </c>
      <c r="D295" s="104">
        <v>5000</v>
      </c>
      <c r="E295" s="104">
        <v>5000</v>
      </c>
    </row>
    <row r="296" spans="1:5" ht="28.5" customHeight="1" x14ac:dyDescent="0.25">
      <c r="A296" s="35">
        <v>372</v>
      </c>
      <c r="B296" s="44" t="s">
        <v>61</v>
      </c>
      <c r="C296" s="104">
        <v>5000</v>
      </c>
      <c r="D296" s="104"/>
      <c r="E296" s="104"/>
    </row>
    <row r="297" spans="1:5" ht="29.25" customHeight="1" x14ac:dyDescent="0.25">
      <c r="A297" s="94"/>
      <c r="B297" s="53" t="s">
        <v>168</v>
      </c>
      <c r="C297" s="131"/>
      <c r="D297" s="131"/>
      <c r="E297" s="131"/>
    </row>
    <row r="298" spans="1:5" ht="15" customHeight="1" x14ac:dyDescent="0.25">
      <c r="A298" s="97"/>
      <c r="B298" s="91" t="s">
        <v>94</v>
      </c>
      <c r="C298" s="123">
        <f t="shared" ref="C298:E300" si="37">C299</f>
        <v>230000</v>
      </c>
      <c r="D298" s="123">
        <f t="shared" si="37"/>
        <v>220000</v>
      </c>
      <c r="E298" s="123">
        <f t="shared" si="37"/>
        <v>220000</v>
      </c>
    </row>
    <row r="299" spans="1:5" ht="26.25" customHeight="1" x14ac:dyDescent="0.2">
      <c r="A299" s="24"/>
      <c r="B299" s="93" t="s">
        <v>169</v>
      </c>
      <c r="C299" s="164">
        <f t="shared" si="37"/>
        <v>230000</v>
      </c>
      <c r="D299" s="164">
        <f t="shared" si="37"/>
        <v>220000</v>
      </c>
      <c r="E299" s="164">
        <f t="shared" si="37"/>
        <v>220000</v>
      </c>
    </row>
    <row r="300" spans="1:5" ht="16.5" customHeight="1" x14ac:dyDescent="0.25">
      <c r="A300" s="35">
        <v>3</v>
      </c>
      <c r="B300" s="44" t="s">
        <v>11</v>
      </c>
      <c r="C300" s="104">
        <f t="shared" si="37"/>
        <v>230000</v>
      </c>
      <c r="D300" s="104">
        <f t="shared" si="37"/>
        <v>220000</v>
      </c>
      <c r="E300" s="104">
        <f t="shared" si="37"/>
        <v>220000</v>
      </c>
    </row>
    <row r="301" spans="1:5" ht="16.5" customHeight="1" x14ac:dyDescent="0.25">
      <c r="A301" s="35">
        <v>38</v>
      </c>
      <c r="B301" s="44" t="s">
        <v>97</v>
      </c>
      <c r="C301" s="104">
        <f>C302</f>
        <v>230000</v>
      </c>
      <c r="D301" s="104">
        <v>220000</v>
      </c>
      <c r="E301" s="104">
        <v>220000</v>
      </c>
    </row>
    <row r="302" spans="1:5" ht="20.25" customHeight="1" x14ac:dyDescent="0.25">
      <c r="A302" s="35">
        <v>381</v>
      </c>
      <c r="B302" s="44" t="s">
        <v>63</v>
      </c>
      <c r="C302" s="104">
        <v>230000</v>
      </c>
      <c r="D302" s="104"/>
      <c r="E302" s="104"/>
    </row>
    <row r="303" spans="1:5" ht="18.75" customHeight="1" x14ac:dyDescent="0.2">
      <c r="A303" s="52"/>
      <c r="B303" s="89" t="s">
        <v>170</v>
      </c>
      <c r="C303" s="131"/>
      <c r="D303" s="131"/>
      <c r="E303" s="131"/>
    </row>
    <row r="304" spans="1:5" ht="23.25" customHeight="1" x14ac:dyDescent="0.25">
      <c r="A304" s="97"/>
      <c r="B304" s="91" t="s">
        <v>94</v>
      </c>
      <c r="C304" s="123">
        <f t="shared" ref="C304:E306" si="38">C305</f>
        <v>410000</v>
      </c>
      <c r="D304" s="123">
        <f t="shared" si="38"/>
        <v>400000</v>
      </c>
      <c r="E304" s="123">
        <f t="shared" si="38"/>
        <v>400000</v>
      </c>
    </row>
    <row r="305" spans="1:5" ht="27" customHeight="1" x14ac:dyDescent="0.2">
      <c r="A305" s="24"/>
      <c r="B305" s="93" t="s">
        <v>171</v>
      </c>
      <c r="C305" s="164">
        <f t="shared" si="38"/>
        <v>410000</v>
      </c>
      <c r="D305" s="164">
        <f t="shared" si="38"/>
        <v>400000</v>
      </c>
      <c r="E305" s="164">
        <f t="shared" si="38"/>
        <v>400000</v>
      </c>
    </row>
    <row r="306" spans="1:5" ht="15.75" customHeight="1" x14ac:dyDescent="0.25">
      <c r="A306" s="35">
        <v>3</v>
      </c>
      <c r="B306" s="44" t="s">
        <v>11</v>
      </c>
      <c r="C306" s="104">
        <f t="shared" si="38"/>
        <v>410000</v>
      </c>
      <c r="D306" s="104">
        <f t="shared" si="38"/>
        <v>400000</v>
      </c>
      <c r="E306" s="104">
        <f t="shared" si="38"/>
        <v>400000</v>
      </c>
    </row>
    <row r="307" spans="1:5" ht="17.25" customHeight="1" x14ac:dyDescent="0.25">
      <c r="A307" s="35">
        <v>38</v>
      </c>
      <c r="B307" s="44" t="s">
        <v>97</v>
      </c>
      <c r="C307" s="104">
        <f>C308</f>
        <v>410000</v>
      </c>
      <c r="D307" s="104">
        <v>400000</v>
      </c>
      <c r="E307" s="104">
        <v>400000</v>
      </c>
    </row>
    <row r="308" spans="1:5" ht="17.25" customHeight="1" x14ac:dyDescent="0.25">
      <c r="A308" s="35">
        <v>381</v>
      </c>
      <c r="B308" s="44" t="s">
        <v>63</v>
      </c>
      <c r="C308" s="104">
        <v>410000</v>
      </c>
      <c r="D308" s="104"/>
      <c r="E308" s="104"/>
    </row>
    <row r="309" spans="1:5" ht="17.25" customHeight="1" x14ac:dyDescent="0.2">
      <c r="A309" s="52"/>
      <c r="B309" s="89" t="s">
        <v>170</v>
      </c>
      <c r="C309" s="131"/>
      <c r="D309" s="131"/>
      <c r="E309" s="131"/>
    </row>
    <row r="310" spans="1:5" ht="43.5" customHeight="1" x14ac:dyDescent="0.2">
      <c r="A310" s="24"/>
      <c r="B310" s="93" t="s">
        <v>172</v>
      </c>
      <c r="C310" s="164">
        <f>C312+C316</f>
        <v>9000000</v>
      </c>
      <c r="D310" s="164">
        <f>D312+D316</f>
        <v>2350000</v>
      </c>
      <c r="E310" s="164">
        <f>E312+E316</f>
        <v>1100000</v>
      </c>
    </row>
    <row r="311" spans="1:5" ht="23.1" customHeight="1" x14ac:dyDescent="0.25">
      <c r="A311" s="97"/>
      <c r="B311" s="91" t="s">
        <v>94</v>
      </c>
      <c r="C311" s="123">
        <f>C314</f>
        <v>500000</v>
      </c>
      <c r="D311" s="123">
        <f>D312</f>
        <v>350000</v>
      </c>
      <c r="E311" s="123">
        <f>E312</f>
        <v>200000</v>
      </c>
    </row>
    <row r="312" spans="1:5" ht="17.25" customHeight="1" x14ac:dyDescent="0.25">
      <c r="A312" s="35">
        <v>4</v>
      </c>
      <c r="B312" s="44" t="s">
        <v>12</v>
      </c>
      <c r="C312" s="104">
        <f>C313</f>
        <v>500000</v>
      </c>
      <c r="D312" s="104">
        <f>D313</f>
        <v>350000</v>
      </c>
      <c r="E312" s="104">
        <f>E313</f>
        <v>200000</v>
      </c>
    </row>
    <row r="313" spans="1:5" ht="29.25" customHeight="1" x14ac:dyDescent="0.25">
      <c r="A313" s="35">
        <v>45</v>
      </c>
      <c r="B313" s="44" t="s">
        <v>74</v>
      </c>
      <c r="C313" s="104">
        <f>C314</f>
        <v>500000</v>
      </c>
      <c r="D313" s="104">
        <v>350000</v>
      </c>
      <c r="E313" s="104">
        <v>200000</v>
      </c>
    </row>
    <row r="314" spans="1:5" ht="17.25" customHeight="1" x14ac:dyDescent="0.25">
      <c r="A314" s="35">
        <v>451</v>
      </c>
      <c r="B314" s="44" t="s">
        <v>173</v>
      </c>
      <c r="C314" s="104">
        <v>500000</v>
      </c>
      <c r="D314" s="104"/>
      <c r="E314" s="104"/>
    </row>
    <row r="315" spans="1:5" ht="27" customHeight="1" x14ac:dyDescent="0.25">
      <c r="A315" s="122"/>
      <c r="B315" s="91" t="s">
        <v>115</v>
      </c>
      <c r="C315" s="123">
        <f t="shared" ref="C315:E316" si="39">C316</f>
        <v>8500000</v>
      </c>
      <c r="D315" s="123">
        <f t="shared" si="39"/>
        <v>2000000</v>
      </c>
      <c r="E315" s="123">
        <f t="shared" si="39"/>
        <v>900000</v>
      </c>
    </row>
    <row r="316" spans="1:5" ht="17.25" customHeight="1" x14ac:dyDescent="0.25">
      <c r="A316" s="35">
        <v>4</v>
      </c>
      <c r="B316" s="44" t="s">
        <v>12</v>
      </c>
      <c r="C316" s="104">
        <f t="shared" si="39"/>
        <v>8500000</v>
      </c>
      <c r="D316" s="104">
        <f t="shared" si="39"/>
        <v>2000000</v>
      </c>
      <c r="E316" s="104">
        <f t="shared" si="39"/>
        <v>900000</v>
      </c>
    </row>
    <row r="317" spans="1:5" ht="17.25" customHeight="1" x14ac:dyDescent="0.25">
      <c r="A317" s="35">
        <v>42</v>
      </c>
      <c r="B317" s="44" t="s">
        <v>69</v>
      </c>
      <c r="C317" s="104">
        <f>C318</f>
        <v>8500000</v>
      </c>
      <c r="D317" s="104">
        <v>2000000</v>
      </c>
      <c r="E317" s="104">
        <v>900000</v>
      </c>
    </row>
    <row r="318" spans="1:5" ht="17.25" customHeight="1" x14ac:dyDescent="0.25">
      <c r="A318" s="35">
        <v>421</v>
      </c>
      <c r="B318" s="44" t="s">
        <v>158</v>
      </c>
      <c r="C318" s="104">
        <v>8500000</v>
      </c>
      <c r="D318" s="104"/>
      <c r="E318" s="104"/>
    </row>
    <row r="319" spans="1:5" ht="20.25" customHeight="1" x14ac:dyDescent="0.2">
      <c r="A319" s="159"/>
      <c r="B319" s="140" t="s">
        <v>174</v>
      </c>
      <c r="C319" s="160">
        <f>C322+C328+C334</f>
        <v>445000</v>
      </c>
      <c r="D319" s="160">
        <f>D322+D328+D334</f>
        <v>325000</v>
      </c>
      <c r="E319" s="160">
        <f>E322+E328+E334</f>
        <v>315000</v>
      </c>
    </row>
    <row r="320" spans="1:5" ht="17.25" customHeight="1" x14ac:dyDescent="0.2">
      <c r="A320" s="52"/>
      <c r="B320" s="89" t="s">
        <v>175</v>
      </c>
      <c r="C320" s="131"/>
      <c r="D320" s="131"/>
      <c r="E320" s="131"/>
    </row>
    <row r="321" spans="1:5" ht="19.5" customHeight="1" x14ac:dyDescent="0.25">
      <c r="A321" s="97"/>
      <c r="B321" s="91" t="s">
        <v>94</v>
      </c>
      <c r="C321" s="123">
        <f t="shared" ref="C321:E323" si="40">C322</f>
        <v>270000</v>
      </c>
      <c r="D321" s="123">
        <f t="shared" si="40"/>
        <v>250000</v>
      </c>
      <c r="E321" s="123">
        <f t="shared" si="40"/>
        <v>250000</v>
      </c>
    </row>
    <row r="322" spans="1:5" ht="32.1" customHeight="1" x14ac:dyDescent="0.2">
      <c r="A322" s="24"/>
      <c r="B322" s="93" t="s">
        <v>176</v>
      </c>
      <c r="C322" s="164">
        <f t="shared" si="40"/>
        <v>270000</v>
      </c>
      <c r="D322" s="164">
        <f t="shared" si="40"/>
        <v>250000</v>
      </c>
      <c r="E322" s="164">
        <f t="shared" si="40"/>
        <v>250000</v>
      </c>
    </row>
    <row r="323" spans="1:5" ht="20.25" customHeight="1" x14ac:dyDescent="0.25">
      <c r="A323" s="35">
        <v>3</v>
      </c>
      <c r="B323" s="44" t="s">
        <v>11</v>
      </c>
      <c r="C323" s="104">
        <f t="shared" si="40"/>
        <v>270000</v>
      </c>
      <c r="D323" s="104">
        <f t="shared" si="40"/>
        <v>250000</v>
      </c>
      <c r="E323" s="104">
        <f t="shared" si="40"/>
        <v>250000</v>
      </c>
    </row>
    <row r="324" spans="1:5" ht="16.5" customHeight="1" x14ac:dyDescent="0.25">
      <c r="A324" s="35">
        <v>38</v>
      </c>
      <c r="B324" s="44" t="s">
        <v>97</v>
      </c>
      <c r="C324" s="104">
        <f>C325</f>
        <v>270000</v>
      </c>
      <c r="D324" s="104">
        <v>250000</v>
      </c>
      <c r="E324" s="104">
        <v>250000</v>
      </c>
    </row>
    <row r="325" spans="1:5" ht="18" customHeight="1" x14ac:dyDescent="0.25">
      <c r="A325" s="35">
        <v>381</v>
      </c>
      <c r="B325" s="44" t="s">
        <v>63</v>
      </c>
      <c r="C325" s="104">
        <v>270000</v>
      </c>
      <c r="D325" s="104"/>
      <c r="E325" s="104"/>
    </row>
    <row r="326" spans="1:5" ht="15.75" customHeight="1" x14ac:dyDescent="0.25">
      <c r="A326" s="94"/>
      <c r="B326" s="89" t="s">
        <v>177</v>
      </c>
      <c r="C326" s="131"/>
      <c r="D326" s="131"/>
      <c r="E326" s="131"/>
    </row>
    <row r="327" spans="1:5" ht="21.75" customHeight="1" x14ac:dyDescent="0.25">
      <c r="A327" s="97"/>
      <c r="B327" s="91" t="s">
        <v>94</v>
      </c>
      <c r="C327" s="123">
        <f>C329</f>
        <v>150000</v>
      </c>
      <c r="D327" s="123">
        <f>D329</f>
        <v>50000</v>
      </c>
      <c r="E327" s="123">
        <f>E329</f>
        <v>40000</v>
      </c>
    </row>
    <row r="328" spans="1:5" ht="27.75" customHeight="1" x14ac:dyDescent="0.2">
      <c r="A328" s="24"/>
      <c r="B328" s="93" t="s">
        <v>178</v>
      </c>
      <c r="C328" s="164">
        <f t="shared" ref="C328:E329" si="41">C329</f>
        <v>150000</v>
      </c>
      <c r="D328" s="164">
        <f t="shared" si="41"/>
        <v>50000</v>
      </c>
      <c r="E328" s="164">
        <f t="shared" si="41"/>
        <v>40000</v>
      </c>
    </row>
    <row r="329" spans="1:5" ht="17.25" customHeight="1" x14ac:dyDescent="0.25">
      <c r="A329" s="35">
        <v>3</v>
      </c>
      <c r="B329" s="44" t="s">
        <v>11</v>
      </c>
      <c r="C329" s="167">
        <f t="shared" si="41"/>
        <v>150000</v>
      </c>
      <c r="D329" s="167">
        <f t="shared" si="41"/>
        <v>50000</v>
      </c>
      <c r="E329" s="167">
        <f t="shared" si="41"/>
        <v>40000</v>
      </c>
    </row>
    <row r="330" spans="1:5" ht="15.75" customHeight="1" x14ac:dyDescent="0.25">
      <c r="A330" s="35">
        <v>32</v>
      </c>
      <c r="B330" s="44" t="s">
        <v>49</v>
      </c>
      <c r="C330" s="167">
        <f>C331</f>
        <v>150000</v>
      </c>
      <c r="D330" s="167">
        <v>50000</v>
      </c>
      <c r="E330" s="167">
        <v>40000</v>
      </c>
    </row>
    <row r="331" spans="1:5" ht="17.25" customHeight="1" x14ac:dyDescent="0.25">
      <c r="A331" s="35">
        <v>329</v>
      </c>
      <c r="B331" s="44" t="s">
        <v>53</v>
      </c>
      <c r="C331" s="167">
        <v>150000</v>
      </c>
      <c r="D331" s="167"/>
      <c r="E331" s="167"/>
    </row>
    <row r="332" spans="1:5" ht="17.25" customHeight="1" x14ac:dyDescent="0.25">
      <c r="A332" s="94"/>
      <c r="B332" s="89" t="s">
        <v>177</v>
      </c>
      <c r="C332" s="131"/>
      <c r="D332" s="131"/>
      <c r="E332" s="131"/>
    </row>
    <row r="333" spans="1:5" ht="17.25" customHeight="1" x14ac:dyDescent="0.25">
      <c r="A333" s="97"/>
      <c r="B333" s="91" t="s">
        <v>94</v>
      </c>
      <c r="C333" s="123">
        <f>C335</f>
        <v>25000</v>
      </c>
      <c r="D333" s="123">
        <f>D335</f>
        <v>25000</v>
      </c>
      <c r="E333" s="123">
        <f>E335</f>
        <v>25000</v>
      </c>
    </row>
    <row r="334" spans="1:5" ht="17.25" customHeight="1" x14ac:dyDescent="0.2">
      <c r="A334" s="24"/>
      <c r="B334" s="93" t="s">
        <v>179</v>
      </c>
      <c r="C334" s="164">
        <f t="shared" ref="C334:E335" si="42">C335</f>
        <v>25000</v>
      </c>
      <c r="D334" s="164">
        <f t="shared" si="42"/>
        <v>25000</v>
      </c>
      <c r="E334" s="164">
        <f t="shared" si="42"/>
        <v>25000</v>
      </c>
    </row>
    <row r="335" spans="1:5" ht="17.25" customHeight="1" x14ac:dyDescent="0.25">
      <c r="A335" s="35">
        <v>3</v>
      </c>
      <c r="B335" s="44" t="s">
        <v>11</v>
      </c>
      <c r="C335" s="104">
        <f t="shared" si="42"/>
        <v>25000</v>
      </c>
      <c r="D335" s="104">
        <f t="shared" si="42"/>
        <v>25000</v>
      </c>
      <c r="E335" s="104">
        <f t="shared" si="42"/>
        <v>25000</v>
      </c>
    </row>
    <row r="336" spans="1:5" ht="17.25" customHeight="1" x14ac:dyDescent="0.25">
      <c r="A336" s="35">
        <v>38</v>
      </c>
      <c r="B336" s="44" t="s">
        <v>97</v>
      </c>
      <c r="C336" s="104">
        <f>C337</f>
        <v>25000</v>
      </c>
      <c r="D336" s="104">
        <v>25000</v>
      </c>
      <c r="E336" s="104">
        <v>25000</v>
      </c>
    </row>
    <row r="337" spans="1:5" ht="17.25" customHeight="1" x14ac:dyDescent="0.25">
      <c r="A337" s="35">
        <v>381</v>
      </c>
      <c r="B337" s="44" t="s">
        <v>63</v>
      </c>
      <c r="C337" s="104">
        <v>25000</v>
      </c>
      <c r="D337" s="104"/>
      <c r="E337" s="104"/>
    </row>
    <row r="338" spans="1:5" ht="31.5" customHeight="1" x14ac:dyDescent="0.2">
      <c r="A338" s="159"/>
      <c r="B338" s="140" t="s">
        <v>180</v>
      </c>
      <c r="C338" s="160">
        <f>C341+C348+C362+C372+C383+C388+C402+C408+C414+C428+C439+C444+C454+C464+C470+C480+C498+C508+C523</f>
        <v>17149700</v>
      </c>
      <c r="D338" s="160">
        <f>D341+D348+D362+D372+D383+D388+D402+D408+D414+D428+D439+D444+D454+D464+D470+D480+D498+D508+D523</f>
        <v>9875000</v>
      </c>
      <c r="E338" s="160">
        <f>E341+E348+E362+E372+E383+E388+E402+E408+E414+E428+E439+E444+E454+E464+E470+E480+E498+E508+E523</f>
        <v>8809000</v>
      </c>
    </row>
    <row r="339" spans="1:5" ht="25.5" customHeight="1" x14ac:dyDescent="0.2">
      <c r="A339" s="52"/>
      <c r="B339" s="89" t="s">
        <v>124</v>
      </c>
      <c r="C339" s="131"/>
      <c r="D339" s="131"/>
      <c r="E339" s="131"/>
    </row>
    <row r="340" spans="1:5" ht="23.25" customHeight="1" x14ac:dyDescent="0.25">
      <c r="A340" s="97"/>
      <c r="B340" s="91" t="s">
        <v>94</v>
      </c>
      <c r="C340" s="123">
        <f t="shared" ref="C340:E341" si="43">C341</f>
        <v>60000</v>
      </c>
      <c r="D340" s="123">
        <f t="shared" si="43"/>
        <v>45000</v>
      </c>
      <c r="E340" s="123">
        <f t="shared" si="43"/>
        <v>45000</v>
      </c>
    </row>
    <row r="341" spans="1:5" ht="21" customHeight="1" x14ac:dyDescent="0.2">
      <c r="A341" s="24"/>
      <c r="B341" s="93" t="s">
        <v>181</v>
      </c>
      <c r="C341" s="164">
        <f t="shared" si="43"/>
        <v>60000</v>
      </c>
      <c r="D341" s="164">
        <f t="shared" si="43"/>
        <v>45000</v>
      </c>
      <c r="E341" s="164">
        <f t="shared" si="43"/>
        <v>45000</v>
      </c>
    </row>
    <row r="342" spans="1:5" ht="23.25" customHeight="1" x14ac:dyDescent="0.25">
      <c r="A342" s="35">
        <v>4</v>
      </c>
      <c r="B342" s="44" t="s">
        <v>12</v>
      </c>
      <c r="C342" s="104">
        <f>C343+C345</f>
        <v>60000</v>
      </c>
      <c r="D342" s="104">
        <f>D343+D345</f>
        <v>45000</v>
      </c>
      <c r="E342" s="104">
        <f>E343+E345</f>
        <v>45000</v>
      </c>
    </row>
    <row r="343" spans="1:5" ht="31.5" customHeight="1" x14ac:dyDescent="0.25">
      <c r="A343" s="114">
        <v>41</v>
      </c>
      <c r="B343" s="168" t="s">
        <v>68</v>
      </c>
      <c r="C343" s="104">
        <f>C344</f>
        <v>50000</v>
      </c>
      <c r="D343" s="104">
        <v>40000</v>
      </c>
      <c r="E343" s="104">
        <v>40000</v>
      </c>
    </row>
    <row r="344" spans="1:5" ht="16.5" customHeight="1" x14ac:dyDescent="0.25">
      <c r="A344" s="114">
        <v>411</v>
      </c>
      <c r="B344" s="143" t="s">
        <v>182</v>
      </c>
      <c r="C344" s="104">
        <v>50000</v>
      </c>
      <c r="D344" s="114"/>
      <c r="E344" s="114"/>
    </row>
    <row r="345" spans="1:5" ht="18.75" customHeight="1" x14ac:dyDescent="0.25">
      <c r="A345" s="35">
        <v>42</v>
      </c>
      <c r="B345" s="44" t="s">
        <v>69</v>
      </c>
      <c r="C345" s="104">
        <f>C346</f>
        <v>10000</v>
      </c>
      <c r="D345" s="104">
        <v>5000</v>
      </c>
      <c r="E345" s="104">
        <v>5000</v>
      </c>
    </row>
    <row r="346" spans="1:5" ht="16.5" customHeight="1" x14ac:dyDescent="0.25">
      <c r="A346" s="35">
        <v>421</v>
      </c>
      <c r="B346" s="44" t="s">
        <v>158</v>
      </c>
      <c r="C346" s="104">
        <v>10000</v>
      </c>
      <c r="D346" s="114"/>
      <c r="E346" s="114"/>
    </row>
    <row r="347" spans="1:5" ht="18.75" customHeight="1" x14ac:dyDescent="0.2">
      <c r="A347" s="52"/>
      <c r="B347" s="89" t="s">
        <v>118</v>
      </c>
      <c r="C347" s="54"/>
      <c r="D347" s="54"/>
      <c r="E347" s="54"/>
    </row>
    <row r="348" spans="1:5" ht="33" customHeight="1" x14ac:dyDescent="0.2">
      <c r="A348" s="121"/>
      <c r="B348" s="93" t="s">
        <v>183</v>
      </c>
      <c r="C348" s="161">
        <f>C350+C354+C358</f>
        <v>200000</v>
      </c>
      <c r="D348" s="161">
        <f>D350+D354+D358</f>
        <v>170000</v>
      </c>
      <c r="E348" s="161">
        <f>E350+E354+E358</f>
        <v>170000</v>
      </c>
    </row>
    <row r="349" spans="1:5" ht="40.5" customHeight="1" x14ac:dyDescent="0.25">
      <c r="A349" s="122"/>
      <c r="B349" s="91" t="s">
        <v>94</v>
      </c>
      <c r="C349" s="123">
        <f t="shared" ref="C349:E350" si="44">C350</f>
        <v>50000</v>
      </c>
      <c r="D349" s="123">
        <f t="shared" si="44"/>
        <v>50000</v>
      </c>
      <c r="E349" s="123">
        <f t="shared" si="44"/>
        <v>50000</v>
      </c>
    </row>
    <row r="350" spans="1:5" ht="24" customHeight="1" x14ac:dyDescent="0.25">
      <c r="A350" s="35">
        <v>4</v>
      </c>
      <c r="B350" s="44" t="s">
        <v>12</v>
      </c>
      <c r="C350" s="104">
        <f t="shared" si="44"/>
        <v>50000</v>
      </c>
      <c r="D350" s="104">
        <f t="shared" si="44"/>
        <v>50000</v>
      </c>
      <c r="E350" s="104">
        <f t="shared" si="44"/>
        <v>50000</v>
      </c>
    </row>
    <row r="351" spans="1:5" ht="18.75" customHeight="1" x14ac:dyDescent="0.25">
      <c r="A351" s="35">
        <v>42</v>
      </c>
      <c r="B351" s="44" t="s">
        <v>69</v>
      </c>
      <c r="C351" s="104">
        <f>C352</f>
        <v>50000</v>
      </c>
      <c r="D351" s="104">
        <v>50000</v>
      </c>
      <c r="E351" s="104">
        <v>50000</v>
      </c>
    </row>
    <row r="352" spans="1:5" ht="14.25" customHeight="1" x14ac:dyDescent="0.25">
      <c r="A352" s="35">
        <v>421</v>
      </c>
      <c r="B352" s="44" t="s">
        <v>158</v>
      </c>
      <c r="C352" s="104">
        <v>50000</v>
      </c>
      <c r="D352" s="148"/>
      <c r="E352" s="148"/>
    </row>
    <row r="353" spans="1:5" ht="32.25" customHeight="1" x14ac:dyDescent="0.25">
      <c r="A353" s="122"/>
      <c r="B353" s="91" t="s">
        <v>115</v>
      </c>
      <c r="C353" s="123">
        <v>100000</v>
      </c>
      <c r="D353" s="123">
        <f>D354</f>
        <v>80000</v>
      </c>
      <c r="E353" s="123">
        <f>E354</f>
        <v>80000</v>
      </c>
    </row>
    <row r="354" spans="1:5" ht="19.5" customHeight="1" x14ac:dyDescent="0.25">
      <c r="A354" s="35">
        <v>4</v>
      </c>
      <c r="B354" s="44" t="s">
        <v>12</v>
      </c>
      <c r="C354" s="104">
        <f>C355</f>
        <v>100000</v>
      </c>
      <c r="D354" s="104">
        <f>D355</f>
        <v>80000</v>
      </c>
      <c r="E354" s="104">
        <f>E355</f>
        <v>80000</v>
      </c>
    </row>
    <row r="355" spans="1:5" ht="18.75" customHeight="1" x14ac:dyDescent="0.25">
      <c r="A355" s="35">
        <v>42</v>
      </c>
      <c r="B355" s="44" t="s">
        <v>69</v>
      </c>
      <c r="C355" s="104">
        <f>C356</f>
        <v>100000</v>
      </c>
      <c r="D355" s="104">
        <v>80000</v>
      </c>
      <c r="E355" s="104">
        <v>80000</v>
      </c>
    </row>
    <row r="356" spans="1:5" ht="18" customHeight="1" x14ac:dyDescent="0.25">
      <c r="A356" s="35">
        <v>421</v>
      </c>
      <c r="B356" s="44" t="s">
        <v>158</v>
      </c>
      <c r="C356" s="104">
        <v>100000</v>
      </c>
      <c r="D356" s="148"/>
      <c r="E356" s="148"/>
    </row>
    <row r="357" spans="1:5" ht="33.75" customHeight="1" x14ac:dyDescent="0.25">
      <c r="A357" s="122"/>
      <c r="B357" s="91" t="s">
        <v>150</v>
      </c>
      <c r="C357" s="123">
        <v>50000</v>
      </c>
      <c r="D357" s="123">
        <f>D358</f>
        <v>40000</v>
      </c>
      <c r="E357" s="123">
        <f>E358</f>
        <v>40000</v>
      </c>
    </row>
    <row r="358" spans="1:5" ht="18" customHeight="1" x14ac:dyDescent="0.25">
      <c r="A358" s="35">
        <v>4</v>
      </c>
      <c r="B358" s="44" t="s">
        <v>12</v>
      </c>
      <c r="C358" s="104">
        <f>C359</f>
        <v>50000</v>
      </c>
      <c r="D358" s="104">
        <f>D359</f>
        <v>40000</v>
      </c>
      <c r="E358" s="104">
        <f>E359</f>
        <v>40000</v>
      </c>
    </row>
    <row r="359" spans="1:5" ht="16.5" customHeight="1" x14ac:dyDescent="0.25">
      <c r="A359" s="35">
        <v>42</v>
      </c>
      <c r="B359" s="44" t="s">
        <v>69</v>
      </c>
      <c r="C359" s="104">
        <f>C360</f>
        <v>50000</v>
      </c>
      <c r="D359" s="104">
        <v>40000</v>
      </c>
      <c r="E359" s="104">
        <v>40000</v>
      </c>
    </row>
    <row r="360" spans="1:5" ht="16.5" customHeight="1" x14ac:dyDescent="0.25">
      <c r="A360" s="35">
        <v>421</v>
      </c>
      <c r="B360" s="44" t="s">
        <v>158</v>
      </c>
      <c r="C360" s="104">
        <v>50000</v>
      </c>
      <c r="D360" s="148"/>
      <c r="E360" s="148"/>
    </row>
    <row r="361" spans="1:5" ht="19.5" customHeight="1" x14ac:dyDescent="0.25">
      <c r="A361" s="94"/>
      <c r="B361" s="89" t="s">
        <v>184</v>
      </c>
      <c r="C361" s="133"/>
      <c r="D361" s="133"/>
      <c r="E361" s="133"/>
    </row>
    <row r="362" spans="1:5" ht="29.25" x14ac:dyDescent="0.25">
      <c r="A362" s="169"/>
      <c r="B362" s="170" t="s">
        <v>185</v>
      </c>
      <c r="C362" s="164">
        <f>C364+C368</f>
        <v>50000</v>
      </c>
      <c r="D362" s="164">
        <f>D364+D368</f>
        <v>50000</v>
      </c>
      <c r="E362" s="164">
        <f>E364+E368</f>
        <v>50000</v>
      </c>
    </row>
    <row r="363" spans="1:5" ht="15" x14ac:dyDescent="0.25">
      <c r="A363" s="97"/>
      <c r="B363" s="91" t="s">
        <v>94</v>
      </c>
      <c r="C363" s="123">
        <f t="shared" ref="C363:E364" si="45">C364</f>
        <v>20000</v>
      </c>
      <c r="D363" s="123">
        <f t="shared" si="45"/>
        <v>20000</v>
      </c>
      <c r="E363" s="123">
        <f t="shared" si="45"/>
        <v>20000</v>
      </c>
    </row>
    <row r="364" spans="1:5" ht="18.75" customHeight="1" x14ac:dyDescent="0.25">
      <c r="A364" s="35">
        <v>4</v>
      </c>
      <c r="B364" s="44" t="s">
        <v>12</v>
      </c>
      <c r="C364" s="104">
        <f t="shared" si="45"/>
        <v>20000</v>
      </c>
      <c r="D364" s="104">
        <f t="shared" si="45"/>
        <v>20000</v>
      </c>
      <c r="E364" s="104">
        <f t="shared" si="45"/>
        <v>20000</v>
      </c>
    </row>
    <row r="365" spans="1:5" ht="17.25" customHeight="1" x14ac:dyDescent="0.25">
      <c r="A365" s="35">
        <v>42</v>
      </c>
      <c r="B365" s="44" t="s">
        <v>69</v>
      </c>
      <c r="C365" s="104">
        <f>C366</f>
        <v>20000</v>
      </c>
      <c r="D365" s="104">
        <v>20000</v>
      </c>
      <c r="E365" s="104">
        <v>20000</v>
      </c>
    </row>
    <row r="366" spans="1:5" ht="18.75" customHeight="1" x14ac:dyDescent="0.25">
      <c r="A366" s="35">
        <v>421</v>
      </c>
      <c r="B366" s="44" t="s">
        <v>158</v>
      </c>
      <c r="C366" s="104">
        <v>20000</v>
      </c>
      <c r="D366" s="148"/>
      <c r="E366" s="148"/>
    </row>
    <row r="367" spans="1:5" ht="27" customHeight="1" x14ac:dyDescent="0.25">
      <c r="A367" s="122"/>
      <c r="B367" s="91" t="s">
        <v>115</v>
      </c>
      <c r="C367" s="123">
        <f t="shared" ref="C367:E368" si="46">C368</f>
        <v>30000</v>
      </c>
      <c r="D367" s="123">
        <f t="shared" si="46"/>
        <v>30000</v>
      </c>
      <c r="E367" s="123">
        <f t="shared" si="46"/>
        <v>30000</v>
      </c>
    </row>
    <row r="368" spans="1:5" ht="18.75" customHeight="1" x14ac:dyDescent="0.25">
      <c r="A368" s="35">
        <v>4</v>
      </c>
      <c r="B368" s="44" t="s">
        <v>12</v>
      </c>
      <c r="C368" s="104">
        <f t="shared" si="46"/>
        <v>30000</v>
      </c>
      <c r="D368" s="104">
        <f t="shared" si="46"/>
        <v>30000</v>
      </c>
      <c r="E368" s="104">
        <f t="shared" si="46"/>
        <v>30000</v>
      </c>
    </row>
    <row r="369" spans="1:5" ht="18.75" customHeight="1" x14ac:dyDescent="0.25">
      <c r="A369" s="35">
        <v>42</v>
      </c>
      <c r="B369" s="44" t="s">
        <v>69</v>
      </c>
      <c r="C369" s="104">
        <f>C370</f>
        <v>30000</v>
      </c>
      <c r="D369" s="104">
        <v>30000</v>
      </c>
      <c r="E369" s="104">
        <v>30000</v>
      </c>
    </row>
    <row r="370" spans="1:5" ht="18.75" customHeight="1" x14ac:dyDescent="0.25">
      <c r="A370" s="35">
        <v>421</v>
      </c>
      <c r="B370" s="44" t="s">
        <v>158</v>
      </c>
      <c r="C370" s="104">
        <v>30000</v>
      </c>
      <c r="D370" s="148"/>
      <c r="E370" s="148"/>
    </row>
    <row r="371" spans="1:5" ht="18.75" customHeight="1" x14ac:dyDescent="0.25">
      <c r="A371" s="94"/>
      <c r="B371" s="89" t="s">
        <v>124</v>
      </c>
      <c r="C371" s="95"/>
      <c r="D371" s="133"/>
      <c r="E371" s="133"/>
    </row>
    <row r="372" spans="1:5" ht="27" customHeight="1" x14ac:dyDescent="0.25">
      <c r="A372" s="169"/>
      <c r="B372" s="170" t="s">
        <v>186</v>
      </c>
      <c r="C372" s="164">
        <f>C374+C378</f>
        <v>1000000</v>
      </c>
      <c r="D372" s="164">
        <f>D374+D378</f>
        <v>930000</v>
      </c>
      <c r="E372" s="164">
        <f>E374+E378</f>
        <v>750000</v>
      </c>
    </row>
    <row r="373" spans="1:5" ht="27" customHeight="1" x14ac:dyDescent="0.25">
      <c r="A373" s="97"/>
      <c r="B373" s="91" t="s">
        <v>94</v>
      </c>
      <c r="C373" s="92">
        <f t="shared" ref="C373:E374" si="47">C374</f>
        <v>200000</v>
      </c>
      <c r="D373" s="92">
        <f t="shared" si="47"/>
        <v>180000</v>
      </c>
      <c r="E373" s="92">
        <f t="shared" si="47"/>
        <v>150000</v>
      </c>
    </row>
    <row r="374" spans="1:5" ht="21.75" customHeight="1" x14ac:dyDescent="0.25">
      <c r="A374" s="35">
        <v>4</v>
      </c>
      <c r="B374" s="44" t="s">
        <v>12</v>
      </c>
      <c r="C374" s="104">
        <f t="shared" si="47"/>
        <v>200000</v>
      </c>
      <c r="D374" s="104">
        <f t="shared" si="47"/>
        <v>180000</v>
      </c>
      <c r="E374" s="104">
        <f t="shared" si="47"/>
        <v>150000</v>
      </c>
    </row>
    <row r="375" spans="1:5" ht="27" customHeight="1" x14ac:dyDescent="0.25">
      <c r="A375" s="35">
        <v>45</v>
      </c>
      <c r="B375" s="44" t="s">
        <v>74</v>
      </c>
      <c r="C375" s="104">
        <f>C376</f>
        <v>200000</v>
      </c>
      <c r="D375" s="104">
        <v>180000</v>
      </c>
      <c r="E375" s="104">
        <v>150000</v>
      </c>
    </row>
    <row r="376" spans="1:5" ht="18" customHeight="1" x14ac:dyDescent="0.25">
      <c r="A376" s="35">
        <v>451</v>
      </c>
      <c r="B376" s="44" t="s">
        <v>173</v>
      </c>
      <c r="C376" s="104">
        <v>200000</v>
      </c>
      <c r="D376" s="148"/>
      <c r="E376" s="148"/>
    </row>
    <row r="377" spans="1:5" ht="28.5" customHeight="1" x14ac:dyDescent="0.25">
      <c r="A377" s="97"/>
      <c r="B377" s="91" t="s">
        <v>115</v>
      </c>
      <c r="C377" s="92">
        <f t="shared" ref="C377:E378" si="48">C378</f>
        <v>800000</v>
      </c>
      <c r="D377" s="92">
        <f t="shared" si="48"/>
        <v>750000</v>
      </c>
      <c r="E377" s="92">
        <f t="shared" si="48"/>
        <v>600000</v>
      </c>
    </row>
    <row r="378" spans="1:5" ht="18" customHeight="1" x14ac:dyDescent="0.25">
      <c r="A378" s="35">
        <v>4</v>
      </c>
      <c r="B378" s="44" t="s">
        <v>12</v>
      </c>
      <c r="C378" s="104">
        <f t="shared" si="48"/>
        <v>800000</v>
      </c>
      <c r="D378" s="104">
        <f t="shared" si="48"/>
        <v>750000</v>
      </c>
      <c r="E378" s="104">
        <f t="shared" si="48"/>
        <v>600000</v>
      </c>
    </row>
    <row r="379" spans="1:5" ht="30.75" customHeight="1" x14ac:dyDescent="0.25">
      <c r="A379" s="35">
        <v>45</v>
      </c>
      <c r="B379" s="44" t="s">
        <v>74</v>
      </c>
      <c r="C379" s="104">
        <f>C380</f>
        <v>800000</v>
      </c>
      <c r="D379" s="104">
        <v>750000</v>
      </c>
      <c r="E379" s="104">
        <v>600000</v>
      </c>
    </row>
    <row r="380" spans="1:5" ht="15.75" customHeight="1" x14ac:dyDescent="0.25">
      <c r="A380" s="35">
        <v>451</v>
      </c>
      <c r="B380" s="44" t="s">
        <v>173</v>
      </c>
      <c r="C380" s="104">
        <v>800000</v>
      </c>
      <c r="D380" s="148"/>
      <c r="E380" s="148"/>
    </row>
    <row r="381" spans="1:5" ht="16.5" customHeight="1" x14ac:dyDescent="0.25">
      <c r="A381" s="94"/>
      <c r="B381" s="89" t="s">
        <v>124</v>
      </c>
      <c r="C381" s="95"/>
      <c r="D381" s="133"/>
      <c r="E381" s="133"/>
    </row>
    <row r="382" spans="1:5" ht="21" customHeight="1" x14ac:dyDescent="0.25">
      <c r="A382" s="97"/>
      <c r="B382" s="91" t="s">
        <v>94</v>
      </c>
      <c r="C382" s="92">
        <v>7000</v>
      </c>
      <c r="D382" s="92">
        <f>D384</f>
        <v>5000</v>
      </c>
      <c r="E382" s="92">
        <f>E384</f>
        <v>4000</v>
      </c>
    </row>
    <row r="383" spans="1:5" ht="32.25" customHeight="1" x14ac:dyDescent="0.25">
      <c r="A383" s="169"/>
      <c r="B383" s="170" t="s">
        <v>187</v>
      </c>
      <c r="C383" s="164">
        <f t="shared" ref="C383:E384" si="49">C384</f>
        <v>7000</v>
      </c>
      <c r="D383" s="164">
        <f t="shared" si="49"/>
        <v>5000</v>
      </c>
      <c r="E383" s="164">
        <f t="shared" si="49"/>
        <v>4000</v>
      </c>
    </row>
    <row r="384" spans="1:5" ht="23.25" customHeight="1" x14ac:dyDescent="0.25">
      <c r="A384" s="35">
        <v>4</v>
      </c>
      <c r="B384" s="44" t="s">
        <v>12</v>
      </c>
      <c r="C384" s="104">
        <f t="shared" si="49"/>
        <v>7000</v>
      </c>
      <c r="D384" s="104">
        <f t="shared" si="49"/>
        <v>5000</v>
      </c>
      <c r="E384" s="104">
        <f t="shared" si="49"/>
        <v>4000</v>
      </c>
    </row>
    <row r="385" spans="1:20" ht="16.5" customHeight="1" x14ac:dyDescent="0.25">
      <c r="A385" s="35">
        <v>42</v>
      </c>
      <c r="B385" s="44" t="s">
        <v>69</v>
      </c>
      <c r="C385" s="104">
        <f>C386</f>
        <v>7000</v>
      </c>
      <c r="D385" s="104">
        <v>5000</v>
      </c>
      <c r="E385" s="104">
        <v>4000</v>
      </c>
    </row>
    <row r="386" spans="1:20" ht="16.5" customHeight="1" x14ac:dyDescent="0.25">
      <c r="A386" s="35">
        <v>421</v>
      </c>
      <c r="B386" s="44" t="s">
        <v>158</v>
      </c>
      <c r="C386" s="104">
        <v>7000</v>
      </c>
      <c r="D386" s="148"/>
      <c r="E386" s="148"/>
    </row>
    <row r="387" spans="1:20" s="166" customFormat="1" ht="15.75" customHeight="1" x14ac:dyDescent="0.2">
      <c r="A387" s="52"/>
      <c r="B387" s="89" t="s">
        <v>121</v>
      </c>
      <c r="C387" s="133"/>
      <c r="D387" s="133"/>
      <c r="E387" s="133"/>
      <c r="F387" s="165"/>
      <c r="K387"/>
      <c r="L387"/>
      <c r="M387"/>
      <c r="N387"/>
      <c r="O387"/>
      <c r="P387"/>
      <c r="Q387"/>
      <c r="R387"/>
      <c r="S387"/>
      <c r="T387"/>
    </row>
    <row r="388" spans="1:20" ht="27.75" customHeight="1" x14ac:dyDescent="0.25">
      <c r="A388" s="169"/>
      <c r="B388" s="170" t="s">
        <v>188</v>
      </c>
      <c r="C388" s="164">
        <f>C390+C394+C398</f>
        <v>400000</v>
      </c>
      <c r="D388" s="164">
        <f>D390+D394+D398</f>
        <v>310000</v>
      </c>
      <c r="E388" s="164">
        <f>E390+E394</f>
        <v>300000</v>
      </c>
    </row>
    <row r="389" spans="1:20" ht="27.75" customHeight="1" x14ac:dyDescent="0.25">
      <c r="A389" s="97"/>
      <c r="B389" s="91" t="s">
        <v>94</v>
      </c>
      <c r="C389" s="123">
        <f t="shared" ref="C389:E390" si="50">C390</f>
        <v>190000</v>
      </c>
      <c r="D389" s="123">
        <f t="shared" si="50"/>
        <v>100000</v>
      </c>
      <c r="E389" s="123">
        <f t="shared" si="50"/>
        <v>100000</v>
      </c>
    </row>
    <row r="390" spans="1:20" ht="23.25" customHeight="1" x14ac:dyDescent="0.25">
      <c r="A390" s="35">
        <v>4</v>
      </c>
      <c r="B390" s="44" t="s">
        <v>12</v>
      </c>
      <c r="C390" s="104">
        <f t="shared" si="50"/>
        <v>190000</v>
      </c>
      <c r="D390" s="104">
        <f t="shared" si="50"/>
        <v>100000</v>
      </c>
      <c r="E390" s="104">
        <f t="shared" si="50"/>
        <v>100000</v>
      </c>
    </row>
    <row r="391" spans="1:20" ht="18" customHeight="1" x14ac:dyDescent="0.25">
      <c r="A391" s="35">
        <v>42</v>
      </c>
      <c r="B391" s="44" t="s">
        <v>69</v>
      </c>
      <c r="C391" s="104">
        <f>C392</f>
        <v>190000</v>
      </c>
      <c r="D391" s="104">
        <v>100000</v>
      </c>
      <c r="E391" s="104">
        <v>100000</v>
      </c>
    </row>
    <row r="392" spans="1:20" ht="16.5" customHeight="1" x14ac:dyDescent="0.25">
      <c r="A392" s="35">
        <v>421</v>
      </c>
      <c r="B392" s="44" t="s">
        <v>158</v>
      </c>
      <c r="C392" s="104">
        <v>190000</v>
      </c>
      <c r="D392" s="148"/>
      <c r="E392" s="148"/>
    </row>
    <row r="393" spans="1:20" ht="27" customHeight="1" x14ac:dyDescent="0.25">
      <c r="A393" s="97"/>
      <c r="B393" s="91" t="s">
        <v>115</v>
      </c>
      <c r="C393" s="123">
        <f t="shared" ref="C393:E394" si="51">C394</f>
        <v>200000</v>
      </c>
      <c r="D393" s="123">
        <f t="shared" si="51"/>
        <v>200000</v>
      </c>
      <c r="E393" s="123">
        <f t="shared" si="51"/>
        <v>200000</v>
      </c>
    </row>
    <row r="394" spans="1:20" ht="18.75" customHeight="1" x14ac:dyDescent="0.25">
      <c r="A394" s="35">
        <v>4</v>
      </c>
      <c r="B394" s="44" t="s">
        <v>12</v>
      </c>
      <c r="C394" s="104">
        <f t="shared" si="51"/>
        <v>200000</v>
      </c>
      <c r="D394" s="104">
        <f t="shared" si="51"/>
        <v>200000</v>
      </c>
      <c r="E394" s="104">
        <f t="shared" si="51"/>
        <v>200000</v>
      </c>
    </row>
    <row r="395" spans="1:20" ht="18.75" customHeight="1" x14ac:dyDescent="0.25">
      <c r="A395" s="35">
        <v>42</v>
      </c>
      <c r="B395" s="44" t="s">
        <v>69</v>
      </c>
      <c r="C395" s="104">
        <f>C396</f>
        <v>200000</v>
      </c>
      <c r="D395" s="104">
        <v>200000</v>
      </c>
      <c r="E395" s="104">
        <v>200000</v>
      </c>
    </row>
    <row r="396" spans="1:20" ht="18.75" customHeight="1" x14ac:dyDescent="0.25">
      <c r="A396" s="35">
        <v>421</v>
      </c>
      <c r="B396" s="44" t="s">
        <v>158</v>
      </c>
      <c r="C396" s="104">
        <v>200000</v>
      </c>
      <c r="D396" s="148"/>
      <c r="E396" s="148"/>
    </row>
    <row r="397" spans="1:20" ht="27" customHeight="1" x14ac:dyDescent="0.25">
      <c r="A397" s="97"/>
      <c r="B397" s="91" t="s">
        <v>189</v>
      </c>
      <c r="C397" s="123">
        <f t="shared" ref="C397:E398" si="52">C398</f>
        <v>10000</v>
      </c>
      <c r="D397" s="123">
        <f t="shared" si="52"/>
        <v>10000</v>
      </c>
      <c r="E397" s="123">
        <f t="shared" si="52"/>
        <v>0</v>
      </c>
    </row>
    <row r="398" spans="1:20" ht="18.75" customHeight="1" x14ac:dyDescent="0.25">
      <c r="A398" s="35">
        <v>4</v>
      </c>
      <c r="B398" s="44" t="s">
        <v>12</v>
      </c>
      <c r="C398" s="104">
        <f t="shared" si="52"/>
        <v>10000</v>
      </c>
      <c r="D398" s="104">
        <f t="shared" si="52"/>
        <v>10000</v>
      </c>
      <c r="E398" s="104">
        <f t="shared" si="52"/>
        <v>0</v>
      </c>
    </row>
    <row r="399" spans="1:20" ht="18.75" customHeight="1" x14ac:dyDescent="0.25">
      <c r="A399" s="35">
        <v>42</v>
      </c>
      <c r="B399" s="44" t="s">
        <v>69</v>
      </c>
      <c r="C399" s="104">
        <f>C400</f>
        <v>10000</v>
      </c>
      <c r="D399" s="104">
        <v>10000</v>
      </c>
      <c r="E399" s="104">
        <f>E400</f>
        <v>0</v>
      </c>
    </row>
    <row r="400" spans="1:20" ht="18.75" customHeight="1" x14ac:dyDescent="0.25">
      <c r="A400" s="35">
        <v>421</v>
      </c>
      <c r="B400" s="44" t="s">
        <v>158</v>
      </c>
      <c r="C400" s="104">
        <v>10000</v>
      </c>
      <c r="D400" s="148"/>
      <c r="E400" s="148"/>
    </row>
    <row r="401" spans="1:5" ht="26.25" customHeight="1" x14ac:dyDescent="0.25">
      <c r="A401" s="94"/>
      <c r="B401" s="89" t="s">
        <v>129</v>
      </c>
      <c r="C401" s="94"/>
      <c r="D401" s="89"/>
      <c r="E401" s="94"/>
    </row>
    <row r="402" spans="1:5" ht="15" customHeight="1" x14ac:dyDescent="0.25">
      <c r="A402" s="99"/>
      <c r="B402" s="170" t="s">
        <v>190</v>
      </c>
      <c r="C402" s="26">
        <f>C404</f>
        <v>100000</v>
      </c>
      <c r="D402" s="26">
        <f>D404</f>
        <v>50000</v>
      </c>
      <c r="E402" s="26">
        <f>E404</f>
        <v>40000</v>
      </c>
    </row>
    <row r="403" spans="1:5" ht="15" customHeight="1" x14ac:dyDescent="0.25">
      <c r="A403" s="97"/>
      <c r="B403" s="91" t="s">
        <v>94</v>
      </c>
      <c r="C403" s="92">
        <f t="shared" ref="C403:E404" si="53">C404</f>
        <v>100000</v>
      </c>
      <c r="D403" s="92">
        <f t="shared" si="53"/>
        <v>50000</v>
      </c>
      <c r="E403" s="92">
        <f t="shared" si="53"/>
        <v>40000</v>
      </c>
    </row>
    <row r="404" spans="1:5" ht="18.75" customHeight="1" x14ac:dyDescent="0.25">
      <c r="A404" s="35">
        <v>4</v>
      </c>
      <c r="B404" s="44" t="s">
        <v>12</v>
      </c>
      <c r="C404" s="104">
        <f t="shared" si="53"/>
        <v>100000</v>
      </c>
      <c r="D404" s="104">
        <f t="shared" si="53"/>
        <v>50000</v>
      </c>
      <c r="E404" s="104">
        <f t="shared" si="53"/>
        <v>40000</v>
      </c>
    </row>
    <row r="405" spans="1:5" ht="20.25" customHeight="1" x14ac:dyDescent="0.25">
      <c r="A405" s="35">
        <v>42</v>
      </c>
      <c r="B405" s="44" t="s">
        <v>69</v>
      </c>
      <c r="C405" s="104">
        <f>C406</f>
        <v>100000</v>
      </c>
      <c r="D405" s="104">
        <v>50000</v>
      </c>
      <c r="E405" s="104">
        <v>40000</v>
      </c>
    </row>
    <row r="406" spans="1:5" ht="15" x14ac:dyDescent="0.25">
      <c r="A406" s="35">
        <v>421</v>
      </c>
      <c r="B406" s="44" t="s">
        <v>158</v>
      </c>
      <c r="C406" s="104">
        <v>100000</v>
      </c>
      <c r="D406" s="148"/>
      <c r="E406" s="148"/>
    </row>
    <row r="407" spans="1:5" ht="16.5" customHeight="1" x14ac:dyDescent="0.25">
      <c r="A407" s="94"/>
      <c r="B407" s="89" t="s">
        <v>124</v>
      </c>
      <c r="C407" s="95"/>
      <c r="D407" s="133"/>
      <c r="E407" s="133"/>
    </row>
    <row r="408" spans="1:5" ht="30" customHeight="1" x14ac:dyDescent="0.25">
      <c r="A408" s="169"/>
      <c r="B408" s="170" t="s">
        <v>191</v>
      </c>
      <c r="C408" s="164">
        <f>C410</f>
        <v>20000</v>
      </c>
      <c r="D408" s="164">
        <f>D410</f>
        <v>15000</v>
      </c>
      <c r="E408" s="164">
        <f>E410</f>
        <v>10000</v>
      </c>
    </row>
    <row r="409" spans="1:5" ht="30" customHeight="1" x14ac:dyDescent="0.25">
      <c r="A409" s="97"/>
      <c r="B409" s="91" t="s">
        <v>94</v>
      </c>
      <c r="C409" s="92">
        <f t="shared" ref="C409:E410" si="54">C410</f>
        <v>20000</v>
      </c>
      <c r="D409" s="92">
        <f t="shared" si="54"/>
        <v>15000</v>
      </c>
      <c r="E409" s="92">
        <f t="shared" si="54"/>
        <v>10000</v>
      </c>
    </row>
    <row r="410" spans="1:5" ht="18" customHeight="1" x14ac:dyDescent="0.25">
      <c r="A410" s="35">
        <v>4</v>
      </c>
      <c r="B410" s="44" t="s">
        <v>12</v>
      </c>
      <c r="C410" s="104">
        <f t="shared" si="54"/>
        <v>20000</v>
      </c>
      <c r="D410" s="104">
        <f t="shared" si="54"/>
        <v>15000</v>
      </c>
      <c r="E410" s="104">
        <f t="shared" si="54"/>
        <v>10000</v>
      </c>
    </row>
    <row r="411" spans="1:5" ht="18" customHeight="1" x14ac:dyDescent="0.25">
      <c r="A411" s="35">
        <v>42</v>
      </c>
      <c r="B411" s="44" t="s">
        <v>69</v>
      </c>
      <c r="C411" s="104">
        <f>C412</f>
        <v>20000</v>
      </c>
      <c r="D411" s="104">
        <v>15000</v>
      </c>
      <c r="E411" s="104">
        <v>10000</v>
      </c>
    </row>
    <row r="412" spans="1:5" ht="18.75" customHeight="1" x14ac:dyDescent="0.25">
      <c r="A412" s="35">
        <v>422</v>
      </c>
      <c r="B412" s="44" t="s">
        <v>114</v>
      </c>
      <c r="C412" s="104">
        <v>20000</v>
      </c>
      <c r="D412" s="148"/>
      <c r="E412" s="148"/>
    </row>
    <row r="413" spans="1:5" ht="16.5" customHeight="1" x14ac:dyDescent="0.25">
      <c r="A413" s="94"/>
      <c r="B413" s="89" t="s">
        <v>192</v>
      </c>
      <c r="C413" s="133"/>
      <c r="D413" s="133"/>
      <c r="E413" s="133"/>
    </row>
    <row r="414" spans="1:5" ht="35.25" customHeight="1" x14ac:dyDescent="0.25">
      <c r="A414" s="169"/>
      <c r="B414" s="170" t="s">
        <v>193</v>
      </c>
      <c r="C414" s="164">
        <f>C416+C420+C423</f>
        <v>610000</v>
      </c>
      <c r="D414" s="164">
        <f>D416+D420+D424</f>
        <v>600000</v>
      </c>
      <c r="E414" s="164">
        <f>E416+E420+E424</f>
        <v>430000</v>
      </c>
    </row>
    <row r="415" spans="1:5" ht="26.25" customHeight="1" x14ac:dyDescent="0.25">
      <c r="A415" s="97"/>
      <c r="B415" s="91" t="s">
        <v>94</v>
      </c>
      <c r="C415" s="123">
        <f t="shared" ref="C415:E416" si="55">C416</f>
        <v>60000</v>
      </c>
      <c r="D415" s="123">
        <f t="shared" si="55"/>
        <v>100000</v>
      </c>
      <c r="E415" s="123">
        <f t="shared" si="55"/>
        <v>80000</v>
      </c>
    </row>
    <row r="416" spans="1:5" ht="18.75" customHeight="1" x14ac:dyDescent="0.25">
      <c r="A416" s="35">
        <v>3</v>
      </c>
      <c r="B416" s="44" t="s">
        <v>11</v>
      </c>
      <c r="C416" s="104">
        <f t="shared" si="55"/>
        <v>60000</v>
      </c>
      <c r="D416" s="104">
        <f t="shared" si="55"/>
        <v>100000</v>
      </c>
      <c r="E416" s="104">
        <f t="shared" si="55"/>
        <v>80000</v>
      </c>
    </row>
    <row r="417" spans="1:5" ht="17.25" customHeight="1" x14ac:dyDescent="0.25">
      <c r="A417" s="35">
        <v>38</v>
      </c>
      <c r="B417" s="44" t="s">
        <v>145</v>
      </c>
      <c r="C417" s="104">
        <f>C418</f>
        <v>60000</v>
      </c>
      <c r="D417" s="104">
        <v>100000</v>
      </c>
      <c r="E417" s="104">
        <v>80000</v>
      </c>
    </row>
    <row r="418" spans="1:5" ht="18" customHeight="1" x14ac:dyDescent="0.25">
      <c r="A418" s="35">
        <v>386</v>
      </c>
      <c r="B418" s="44" t="s">
        <v>67</v>
      </c>
      <c r="C418" s="104">
        <v>60000</v>
      </c>
      <c r="D418" s="104"/>
      <c r="E418" s="104"/>
    </row>
    <row r="419" spans="1:5" ht="27" customHeight="1" x14ac:dyDescent="0.25">
      <c r="A419" s="97"/>
      <c r="B419" s="91" t="s">
        <v>115</v>
      </c>
      <c r="C419" s="123">
        <f t="shared" ref="C419:E420" si="56">C420</f>
        <v>500000</v>
      </c>
      <c r="D419" s="123">
        <f t="shared" si="56"/>
        <v>300000</v>
      </c>
      <c r="E419" s="123">
        <f t="shared" si="56"/>
        <v>150000</v>
      </c>
    </row>
    <row r="420" spans="1:5" ht="18" customHeight="1" x14ac:dyDescent="0.25">
      <c r="A420" s="35">
        <v>3</v>
      </c>
      <c r="B420" s="44" t="s">
        <v>11</v>
      </c>
      <c r="C420" s="104">
        <f t="shared" si="56"/>
        <v>500000</v>
      </c>
      <c r="D420" s="104">
        <f t="shared" si="56"/>
        <v>300000</v>
      </c>
      <c r="E420" s="104">
        <f t="shared" si="56"/>
        <v>150000</v>
      </c>
    </row>
    <row r="421" spans="1:5" ht="18" customHeight="1" x14ac:dyDescent="0.25">
      <c r="A421" s="35">
        <v>38</v>
      </c>
      <c r="B421" s="44" t="s">
        <v>145</v>
      </c>
      <c r="C421" s="104">
        <f>C422</f>
        <v>500000</v>
      </c>
      <c r="D421" s="104">
        <v>300000</v>
      </c>
      <c r="E421" s="104">
        <v>150000</v>
      </c>
    </row>
    <row r="422" spans="1:5" ht="18" customHeight="1" x14ac:dyDescent="0.25">
      <c r="A422" s="35">
        <v>386</v>
      </c>
      <c r="B422" s="44" t="s">
        <v>67</v>
      </c>
      <c r="C422" s="104">
        <v>500000</v>
      </c>
      <c r="D422" s="104"/>
      <c r="E422" s="104"/>
    </row>
    <row r="423" spans="1:5" ht="28.5" customHeight="1" x14ac:dyDescent="0.25">
      <c r="A423" s="97"/>
      <c r="B423" s="91" t="s">
        <v>150</v>
      </c>
      <c r="C423" s="123">
        <f t="shared" ref="C423:E424" si="57">C424</f>
        <v>50000</v>
      </c>
      <c r="D423" s="123">
        <f t="shared" si="57"/>
        <v>200000</v>
      </c>
      <c r="E423" s="123">
        <f t="shared" si="57"/>
        <v>200000</v>
      </c>
    </row>
    <row r="424" spans="1:5" ht="16.5" customHeight="1" x14ac:dyDescent="0.25">
      <c r="A424" s="35">
        <v>3</v>
      </c>
      <c r="B424" s="44" t="s">
        <v>11</v>
      </c>
      <c r="C424" s="104">
        <f t="shared" si="57"/>
        <v>50000</v>
      </c>
      <c r="D424" s="104">
        <f t="shared" si="57"/>
        <v>200000</v>
      </c>
      <c r="E424" s="104">
        <f t="shared" si="57"/>
        <v>200000</v>
      </c>
    </row>
    <row r="425" spans="1:5" ht="17.25" customHeight="1" x14ac:dyDescent="0.25">
      <c r="A425" s="35">
        <v>38</v>
      </c>
      <c r="B425" s="44" t="s">
        <v>145</v>
      </c>
      <c r="C425" s="104">
        <f>C426</f>
        <v>50000</v>
      </c>
      <c r="D425" s="104">
        <v>200000</v>
      </c>
      <c r="E425" s="104">
        <v>200000</v>
      </c>
    </row>
    <row r="426" spans="1:5" ht="18.75" customHeight="1" x14ac:dyDescent="0.25">
      <c r="A426" s="35">
        <v>386</v>
      </c>
      <c r="B426" s="44" t="s">
        <v>67</v>
      </c>
      <c r="C426" s="104">
        <v>50000</v>
      </c>
      <c r="D426" s="104"/>
      <c r="E426" s="104"/>
    </row>
    <row r="427" spans="1:5" ht="18" customHeight="1" x14ac:dyDescent="0.25">
      <c r="A427" s="94"/>
      <c r="B427" s="89" t="s">
        <v>124</v>
      </c>
      <c r="C427" s="95"/>
      <c r="D427" s="133"/>
      <c r="E427" s="133"/>
    </row>
    <row r="428" spans="1:5" ht="28.5" customHeight="1" x14ac:dyDescent="0.25">
      <c r="A428" s="169"/>
      <c r="B428" s="170" t="s">
        <v>194</v>
      </c>
      <c r="C428" s="164">
        <f>C434+C430</f>
        <v>90000</v>
      </c>
      <c r="D428" s="164">
        <f>D434+D430</f>
        <v>80000</v>
      </c>
      <c r="E428" s="164">
        <f>E434+E430</f>
        <v>60000</v>
      </c>
    </row>
    <row r="429" spans="1:5" ht="28.5" customHeight="1" x14ac:dyDescent="0.25">
      <c r="A429" s="97"/>
      <c r="B429" s="91" t="s">
        <v>94</v>
      </c>
      <c r="C429" s="92">
        <f t="shared" ref="C429:E430" si="58">C430</f>
        <v>10000</v>
      </c>
      <c r="D429" s="92">
        <f t="shared" si="58"/>
        <v>10000</v>
      </c>
      <c r="E429" s="92">
        <f t="shared" si="58"/>
        <v>10000</v>
      </c>
    </row>
    <row r="430" spans="1:5" ht="18" customHeight="1" x14ac:dyDescent="0.25">
      <c r="A430" s="35">
        <v>4</v>
      </c>
      <c r="B430" s="44" t="s">
        <v>12</v>
      </c>
      <c r="C430" s="104">
        <f t="shared" si="58"/>
        <v>10000</v>
      </c>
      <c r="D430" s="104">
        <f t="shared" si="58"/>
        <v>10000</v>
      </c>
      <c r="E430" s="104">
        <f t="shared" si="58"/>
        <v>10000</v>
      </c>
    </row>
    <row r="431" spans="1:5" ht="28.5" customHeight="1" x14ac:dyDescent="0.25">
      <c r="A431" s="35">
        <v>45</v>
      </c>
      <c r="B431" s="44" t="s">
        <v>74</v>
      </c>
      <c r="C431" s="104">
        <f>C432</f>
        <v>10000</v>
      </c>
      <c r="D431" s="104">
        <v>10000</v>
      </c>
      <c r="E431" s="104">
        <v>10000</v>
      </c>
    </row>
    <row r="432" spans="1:5" ht="24" customHeight="1" x14ac:dyDescent="0.25">
      <c r="A432" s="35">
        <v>451</v>
      </c>
      <c r="B432" s="44" t="s">
        <v>173</v>
      </c>
      <c r="C432" s="104">
        <v>10000</v>
      </c>
      <c r="D432" s="148"/>
      <c r="E432" s="148"/>
    </row>
    <row r="433" spans="1:5" ht="32.1" customHeight="1" x14ac:dyDescent="0.25">
      <c r="A433" s="97"/>
      <c r="B433" s="91" t="s">
        <v>115</v>
      </c>
      <c r="C433" s="92">
        <v>80000</v>
      </c>
      <c r="D433" s="92">
        <f>D434</f>
        <v>70000</v>
      </c>
      <c r="E433" s="92">
        <f>E434</f>
        <v>50000</v>
      </c>
    </row>
    <row r="434" spans="1:5" ht="18" customHeight="1" x14ac:dyDescent="0.25">
      <c r="A434" s="35">
        <v>4</v>
      </c>
      <c r="B434" s="44" t="s">
        <v>12</v>
      </c>
      <c r="C434" s="104">
        <f>C435</f>
        <v>80000</v>
      </c>
      <c r="D434" s="104">
        <f>D435</f>
        <v>70000</v>
      </c>
      <c r="E434" s="104">
        <f>E435</f>
        <v>50000</v>
      </c>
    </row>
    <row r="435" spans="1:5" ht="28.5" customHeight="1" x14ac:dyDescent="0.25">
      <c r="A435" s="35">
        <v>45</v>
      </c>
      <c r="B435" s="44" t="s">
        <v>74</v>
      </c>
      <c r="C435" s="104">
        <f>C436</f>
        <v>80000</v>
      </c>
      <c r="D435" s="104">
        <v>70000</v>
      </c>
      <c r="E435" s="104">
        <v>50000</v>
      </c>
    </row>
    <row r="436" spans="1:5" ht="19.5" customHeight="1" x14ac:dyDescent="0.25">
      <c r="A436" s="35">
        <v>451</v>
      </c>
      <c r="B436" s="44" t="s">
        <v>173</v>
      </c>
      <c r="C436" s="104">
        <v>80000</v>
      </c>
      <c r="D436" s="148"/>
      <c r="E436" s="148"/>
    </row>
    <row r="437" spans="1:5" ht="15.75" customHeight="1" x14ac:dyDescent="0.25">
      <c r="A437" s="94"/>
      <c r="B437" s="89" t="s">
        <v>124</v>
      </c>
      <c r="C437" s="95"/>
      <c r="D437" s="133"/>
      <c r="E437" s="133"/>
    </row>
    <row r="438" spans="1:5" ht="16.5" customHeight="1" x14ac:dyDescent="0.25">
      <c r="A438" s="97"/>
      <c r="B438" s="91" t="s">
        <v>94</v>
      </c>
      <c r="C438" s="92">
        <f t="shared" ref="C438:E440" si="59">C439</f>
        <v>100000</v>
      </c>
      <c r="D438" s="92">
        <f t="shared" si="59"/>
        <v>150000</v>
      </c>
      <c r="E438" s="92">
        <f t="shared" si="59"/>
        <v>110000</v>
      </c>
    </row>
    <row r="439" spans="1:5" ht="22.5" customHeight="1" x14ac:dyDescent="0.25">
      <c r="A439" s="169"/>
      <c r="B439" s="170" t="s">
        <v>195</v>
      </c>
      <c r="C439" s="164">
        <f t="shared" si="59"/>
        <v>100000</v>
      </c>
      <c r="D439" s="164">
        <f t="shared" si="59"/>
        <v>150000</v>
      </c>
      <c r="E439" s="164">
        <f t="shared" si="59"/>
        <v>110000</v>
      </c>
    </row>
    <row r="440" spans="1:5" ht="16.5" customHeight="1" x14ac:dyDescent="0.25">
      <c r="A440" s="35">
        <v>4</v>
      </c>
      <c r="B440" s="44" t="s">
        <v>196</v>
      </c>
      <c r="C440" s="104">
        <f t="shared" si="59"/>
        <v>100000</v>
      </c>
      <c r="D440" s="104">
        <f t="shared" si="59"/>
        <v>150000</v>
      </c>
      <c r="E440" s="104">
        <f t="shared" si="59"/>
        <v>110000</v>
      </c>
    </row>
    <row r="441" spans="1:5" ht="15.75" customHeight="1" x14ac:dyDescent="0.25">
      <c r="A441" s="35">
        <v>41</v>
      </c>
      <c r="B441" s="44" t="s">
        <v>69</v>
      </c>
      <c r="C441" s="104">
        <f>C442</f>
        <v>100000</v>
      </c>
      <c r="D441" s="104">
        <v>150000</v>
      </c>
      <c r="E441" s="104">
        <v>110000</v>
      </c>
    </row>
    <row r="442" spans="1:5" ht="15.75" customHeight="1" x14ac:dyDescent="0.25">
      <c r="A442" s="35">
        <v>411</v>
      </c>
      <c r="B442" s="44" t="s">
        <v>182</v>
      </c>
      <c r="C442" s="104">
        <v>100000</v>
      </c>
      <c r="D442" s="148"/>
      <c r="E442" s="148"/>
    </row>
    <row r="443" spans="1:5" ht="18" customHeight="1" x14ac:dyDescent="0.25">
      <c r="A443" s="94"/>
      <c r="B443" s="89" t="s">
        <v>124</v>
      </c>
      <c r="C443" s="95"/>
      <c r="D443" s="133"/>
      <c r="E443" s="133"/>
    </row>
    <row r="444" spans="1:5" ht="31.5" customHeight="1" x14ac:dyDescent="0.25">
      <c r="A444" s="169"/>
      <c r="B444" s="170" t="s">
        <v>197</v>
      </c>
      <c r="C444" s="164">
        <f>C446+C450</f>
        <v>220000</v>
      </c>
      <c r="D444" s="164">
        <f>D446+D450</f>
        <v>170000</v>
      </c>
      <c r="E444" s="164">
        <f>E446+E450</f>
        <v>170000</v>
      </c>
    </row>
    <row r="445" spans="1:5" ht="31.5" customHeight="1" x14ac:dyDescent="0.25">
      <c r="A445" s="97"/>
      <c r="B445" s="91" t="s">
        <v>94</v>
      </c>
      <c r="C445" s="92">
        <f t="shared" ref="C445:E446" si="60">C446</f>
        <v>30000</v>
      </c>
      <c r="D445" s="92">
        <f t="shared" si="60"/>
        <v>20000</v>
      </c>
      <c r="E445" s="92">
        <f t="shared" si="60"/>
        <v>20000</v>
      </c>
    </row>
    <row r="446" spans="1:5" ht="24" customHeight="1" x14ac:dyDescent="0.25">
      <c r="A446" s="35">
        <v>4</v>
      </c>
      <c r="B446" s="44" t="s">
        <v>12</v>
      </c>
      <c r="C446" s="104">
        <f t="shared" si="60"/>
        <v>30000</v>
      </c>
      <c r="D446" s="104">
        <f t="shared" si="60"/>
        <v>20000</v>
      </c>
      <c r="E446" s="104">
        <f t="shared" si="60"/>
        <v>20000</v>
      </c>
    </row>
    <row r="447" spans="1:5" ht="27" customHeight="1" x14ac:dyDescent="0.25">
      <c r="A447" s="35">
        <v>42</v>
      </c>
      <c r="B447" s="44" t="s">
        <v>70</v>
      </c>
      <c r="C447" s="104">
        <f>C448</f>
        <v>30000</v>
      </c>
      <c r="D447" s="104">
        <v>20000</v>
      </c>
      <c r="E447" s="104">
        <v>20000</v>
      </c>
    </row>
    <row r="448" spans="1:5" ht="19.5" customHeight="1" x14ac:dyDescent="0.25">
      <c r="A448" s="35">
        <v>422</v>
      </c>
      <c r="B448" s="44" t="s">
        <v>114</v>
      </c>
      <c r="C448" s="104">
        <v>30000</v>
      </c>
      <c r="D448" s="148"/>
      <c r="E448" s="148"/>
    </row>
    <row r="449" spans="1:5" ht="32.25" customHeight="1" x14ac:dyDescent="0.25">
      <c r="A449" s="97"/>
      <c r="B449" s="91" t="s">
        <v>115</v>
      </c>
      <c r="C449" s="92">
        <f t="shared" ref="C449:E450" si="61">C450</f>
        <v>190000</v>
      </c>
      <c r="D449" s="92">
        <f t="shared" si="61"/>
        <v>150000</v>
      </c>
      <c r="E449" s="92">
        <f t="shared" si="61"/>
        <v>150000</v>
      </c>
    </row>
    <row r="450" spans="1:5" ht="19.5" customHeight="1" x14ac:dyDescent="0.25">
      <c r="A450" s="35">
        <v>4</v>
      </c>
      <c r="B450" s="44" t="s">
        <v>12</v>
      </c>
      <c r="C450" s="104">
        <f t="shared" si="61"/>
        <v>190000</v>
      </c>
      <c r="D450" s="104">
        <f t="shared" si="61"/>
        <v>150000</v>
      </c>
      <c r="E450" s="104">
        <f t="shared" si="61"/>
        <v>150000</v>
      </c>
    </row>
    <row r="451" spans="1:5" ht="30" customHeight="1" x14ac:dyDescent="0.25">
      <c r="A451" s="35">
        <v>42</v>
      </c>
      <c r="B451" s="44" t="s">
        <v>70</v>
      </c>
      <c r="C451" s="104">
        <f>C452</f>
        <v>190000</v>
      </c>
      <c r="D451" s="104">
        <v>150000</v>
      </c>
      <c r="E451" s="104">
        <v>150000</v>
      </c>
    </row>
    <row r="452" spans="1:5" ht="19.5" customHeight="1" x14ac:dyDescent="0.25">
      <c r="A452" s="35">
        <v>422</v>
      </c>
      <c r="B452" s="44" t="s">
        <v>114</v>
      </c>
      <c r="C452" s="104">
        <v>190000</v>
      </c>
      <c r="D452" s="148"/>
      <c r="E452" s="148"/>
    </row>
    <row r="453" spans="1:5" ht="16.5" customHeight="1" x14ac:dyDescent="0.25">
      <c r="A453" s="94"/>
      <c r="B453" s="89" t="s">
        <v>124</v>
      </c>
      <c r="C453" s="95"/>
      <c r="D453" s="133"/>
      <c r="E453" s="133"/>
    </row>
    <row r="454" spans="1:5" ht="33" customHeight="1" x14ac:dyDescent="0.25">
      <c r="A454" s="169"/>
      <c r="B454" s="170" t="s">
        <v>198</v>
      </c>
      <c r="C454" s="164">
        <f>C460+C456</f>
        <v>110000</v>
      </c>
      <c r="D454" s="164">
        <f>D456+D460</f>
        <v>70000</v>
      </c>
      <c r="E454" s="164">
        <f>E456+E460</f>
        <v>30000</v>
      </c>
    </row>
    <row r="455" spans="1:5" ht="26.25" customHeight="1" x14ac:dyDescent="0.25">
      <c r="A455" s="97"/>
      <c r="B455" s="91" t="s">
        <v>94</v>
      </c>
      <c r="C455" s="92">
        <v>50000</v>
      </c>
      <c r="D455" s="92">
        <f>D456</f>
        <v>30000</v>
      </c>
      <c r="E455" s="92">
        <f>E456</f>
        <v>10000</v>
      </c>
    </row>
    <row r="456" spans="1:5" ht="19.5" customHeight="1" x14ac:dyDescent="0.25">
      <c r="A456" s="35">
        <v>4</v>
      </c>
      <c r="B456" s="44" t="s">
        <v>12</v>
      </c>
      <c r="C456" s="104">
        <f>C457</f>
        <v>50000</v>
      </c>
      <c r="D456" s="104">
        <f>D457</f>
        <v>30000</v>
      </c>
      <c r="E456" s="104">
        <f>E457</f>
        <v>10000</v>
      </c>
    </row>
    <row r="457" spans="1:5" ht="33.950000000000003" customHeight="1" x14ac:dyDescent="0.25">
      <c r="A457" s="35">
        <v>42</v>
      </c>
      <c r="B457" s="44" t="s">
        <v>70</v>
      </c>
      <c r="C457" s="104">
        <f>C458</f>
        <v>50000</v>
      </c>
      <c r="D457" s="104">
        <v>30000</v>
      </c>
      <c r="E457" s="104">
        <v>10000</v>
      </c>
    </row>
    <row r="458" spans="1:5" ht="17.25" customHeight="1" x14ac:dyDescent="0.25">
      <c r="A458" s="35">
        <v>421</v>
      </c>
      <c r="B458" s="44" t="s">
        <v>158</v>
      </c>
      <c r="C458" s="104">
        <v>50000</v>
      </c>
      <c r="D458" s="148"/>
      <c r="E458" s="148"/>
    </row>
    <row r="459" spans="1:5" ht="29.25" customHeight="1" x14ac:dyDescent="0.25">
      <c r="A459" s="97"/>
      <c r="B459" s="91" t="s">
        <v>115</v>
      </c>
      <c r="C459" s="92">
        <v>60000</v>
      </c>
      <c r="D459" s="92">
        <f>D460</f>
        <v>40000</v>
      </c>
      <c r="E459" s="92">
        <f>E460</f>
        <v>20000</v>
      </c>
    </row>
    <row r="460" spans="1:5" ht="18" customHeight="1" x14ac:dyDescent="0.25">
      <c r="A460" s="35">
        <v>4</v>
      </c>
      <c r="B460" s="44" t="s">
        <v>12</v>
      </c>
      <c r="C460" s="104">
        <f>C461</f>
        <v>60000</v>
      </c>
      <c r="D460" s="104">
        <f>D461</f>
        <v>40000</v>
      </c>
      <c r="E460" s="104">
        <f>E461</f>
        <v>20000</v>
      </c>
    </row>
    <row r="461" spans="1:5" ht="27.75" customHeight="1" x14ac:dyDescent="0.25">
      <c r="A461" s="35">
        <v>42</v>
      </c>
      <c r="B461" s="44" t="s">
        <v>70</v>
      </c>
      <c r="C461" s="104">
        <f>C462</f>
        <v>60000</v>
      </c>
      <c r="D461" s="104">
        <v>40000</v>
      </c>
      <c r="E461" s="104">
        <v>20000</v>
      </c>
    </row>
    <row r="462" spans="1:5" ht="19.5" customHeight="1" x14ac:dyDescent="0.25">
      <c r="A462" s="35">
        <v>421</v>
      </c>
      <c r="B462" s="44" t="s">
        <v>158</v>
      </c>
      <c r="C462" s="104">
        <v>60000</v>
      </c>
      <c r="D462" s="148"/>
      <c r="E462" s="148"/>
    </row>
    <row r="463" spans="1:5" ht="16.5" customHeight="1" x14ac:dyDescent="0.25">
      <c r="A463" s="94"/>
      <c r="B463" s="89" t="s">
        <v>124</v>
      </c>
      <c r="C463" s="95"/>
      <c r="D463" s="133"/>
      <c r="E463" s="133"/>
    </row>
    <row r="464" spans="1:5" ht="24.95" customHeight="1" x14ac:dyDescent="0.25">
      <c r="A464" s="169"/>
      <c r="B464" s="170" t="s">
        <v>199</v>
      </c>
      <c r="C464" s="164">
        <f>C466</f>
        <v>113700</v>
      </c>
      <c r="D464" s="164">
        <f>D466</f>
        <v>100000</v>
      </c>
      <c r="E464" s="164">
        <f>E466</f>
        <v>100000</v>
      </c>
    </row>
    <row r="465" spans="1:5" ht="24.95" customHeight="1" x14ac:dyDescent="0.25">
      <c r="A465" s="97"/>
      <c r="B465" s="91" t="s">
        <v>200</v>
      </c>
      <c r="C465" s="92">
        <f t="shared" ref="C465:E466" si="62">C466</f>
        <v>113700</v>
      </c>
      <c r="D465" s="92">
        <f t="shared" si="62"/>
        <v>100000</v>
      </c>
      <c r="E465" s="92">
        <f t="shared" si="62"/>
        <v>100000</v>
      </c>
    </row>
    <row r="466" spans="1:5" ht="16.5" customHeight="1" x14ac:dyDescent="0.25">
      <c r="A466" s="35">
        <v>4</v>
      </c>
      <c r="B466" s="44" t="s">
        <v>12</v>
      </c>
      <c r="C466" s="104">
        <f t="shared" si="62"/>
        <v>113700</v>
      </c>
      <c r="D466" s="104">
        <f t="shared" si="62"/>
        <v>100000</v>
      </c>
      <c r="E466" s="104">
        <f t="shared" si="62"/>
        <v>100000</v>
      </c>
    </row>
    <row r="467" spans="1:5" ht="27.75" customHeight="1" x14ac:dyDescent="0.25">
      <c r="A467" s="35">
        <v>42</v>
      </c>
      <c r="B467" s="44" t="s">
        <v>70</v>
      </c>
      <c r="C467" s="104">
        <f>C468</f>
        <v>113700</v>
      </c>
      <c r="D467" s="104">
        <v>100000</v>
      </c>
      <c r="E467" s="104">
        <v>100000</v>
      </c>
    </row>
    <row r="468" spans="1:5" ht="16.5" customHeight="1" x14ac:dyDescent="0.25">
      <c r="A468" s="35">
        <v>421</v>
      </c>
      <c r="B468" s="44" t="s">
        <v>158</v>
      </c>
      <c r="C468" s="104">
        <v>113700</v>
      </c>
      <c r="D468" s="148"/>
      <c r="E468" s="148"/>
    </row>
    <row r="469" spans="1:5" ht="15.75" customHeight="1" x14ac:dyDescent="0.25">
      <c r="A469" s="94"/>
      <c r="B469" s="89" t="s">
        <v>124</v>
      </c>
      <c r="C469" s="95"/>
      <c r="D469" s="133"/>
      <c r="E469" s="133"/>
    </row>
    <row r="470" spans="1:5" ht="28.5" customHeight="1" x14ac:dyDescent="0.25">
      <c r="A470" s="169"/>
      <c r="B470" s="170" t="s">
        <v>201</v>
      </c>
      <c r="C470" s="164">
        <f>C472+C476</f>
        <v>904000</v>
      </c>
      <c r="D470" s="164">
        <f>D472+D476</f>
        <v>860000</v>
      </c>
      <c r="E470" s="164">
        <f>E472+E476</f>
        <v>860000</v>
      </c>
    </row>
    <row r="471" spans="1:5" ht="28.5" customHeight="1" x14ac:dyDescent="0.25">
      <c r="A471" s="97"/>
      <c r="B471" s="91" t="s">
        <v>115</v>
      </c>
      <c r="C471" s="92">
        <f>C474</f>
        <v>804000</v>
      </c>
      <c r="D471" s="92">
        <f>D472</f>
        <v>700000</v>
      </c>
      <c r="E471" s="92">
        <f>E472</f>
        <v>700000</v>
      </c>
    </row>
    <row r="472" spans="1:5" ht="29.25" customHeight="1" x14ac:dyDescent="0.25">
      <c r="A472" s="35">
        <v>4</v>
      </c>
      <c r="B472" s="44" t="s">
        <v>12</v>
      </c>
      <c r="C472" s="104">
        <f>C473</f>
        <v>804000</v>
      </c>
      <c r="D472" s="104">
        <f>D473</f>
        <v>700000</v>
      </c>
      <c r="E472" s="104">
        <f>E473</f>
        <v>700000</v>
      </c>
    </row>
    <row r="473" spans="1:5" ht="29.25" customHeight="1" x14ac:dyDescent="0.25">
      <c r="A473" s="35">
        <v>42</v>
      </c>
      <c r="B473" s="44" t="s">
        <v>70</v>
      </c>
      <c r="C473" s="104">
        <f>C474</f>
        <v>804000</v>
      </c>
      <c r="D473" s="104">
        <v>700000</v>
      </c>
      <c r="E473" s="104">
        <v>700000</v>
      </c>
    </row>
    <row r="474" spans="1:5" ht="20.25" customHeight="1" x14ac:dyDescent="0.25">
      <c r="A474" s="35">
        <v>421</v>
      </c>
      <c r="B474" s="44" t="s">
        <v>158</v>
      </c>
      <c r="C474" s="104">
        <v>804000</v>
      </c>
      <c r="D474" s="148"/>
      <c r="E474" s="148"/>
    </row>
    <row r="475" spans="1:5" ht="18.75" customHeight="1" x14ac:dyDescent="0.25">
      <c r="A475" s="97"/>
      <c r="B475" s="91" t="s">
        <v>94</v>
      </c>
      <c r="C475" s="92">
        <f t="shared" ref="C475:E476" si="63">C476</f>
        <v>100000</v>
      </c>
      <c r="D475" s="92">
        <f t="shared" si="63"/>
        <v>160000</v>
      </c>
      <c r="E475" s="92">
        <f t="shared" si="63"/>
        <v>160000</v>
      </c>
    </row>
    <row r="476" spans="1:5" ht="16.5" customHeight="1" x14ac:dyDescent="0.25">
      <c r="A476" s="35">
        <v>4</v>
      </c>
      <c r="B476" s="44" t="s">
        <v>12</v>
      </c>
      <c r="C476" s="104">
        <f t="shared" si="63"/>
        <v>100000</v>
      </c>
      <c r="D476" s="104">
        <f t="shared" si="63"/>
        <v>160000</v>
      </c>
      <c r="E476" s="104">
        <f t="shared" si="63"/>
        <v>160000</v>
      </c>
    </row>
    <row r="477" spans="1:5" ht="28.5" customHeight="1" x14ac:dyDescent="0.25">
      <c r="A477" s="35">
        <v>42</v>
      </c>
      <c r="B477" s="44" t="s">
        <v>70</v>
      </c>
      <c r="C477" s="104">
        <f>C478</f>
        <v>100000</v>
      </c>
      <c r="D477" s="104">
        <v>160000</v>
      </c>
      <c r="E477" s="104">
        <v>160000</v>
      </c>
    </row>
    <row r="478" spans="1:5" ht="16.5" customHeight="1" x14ac:dyDescent="0.25">
      <c r="A478" s="35">
        <v>421</v>
      </c>
      <c r="B478" s="44" t="s">
        <v>158</v>
      </c>
      <c r="C478" s="104">
        <v>100000</v>
      </c>
      <c r="D478" s="148"/>
      <c r="E478" s="148"/>
    </row>
    <row r="479" spans="1:5" ht="16.5" customHeight="1" x14ac:dyDescent="0.25">
      <c r="A479" s="94"/>
      <c r="B479" s="89" t="s">
        <v>121</v>
      </c>
      <c r="C479" s="171"/>
      <c r="D479" s="133"/>
      <c r="E479" s="133"/>
    </row>
    <row r="480" spans="1:5" ht="29.25" customHeight="1" x14ac:dyDescent="0.2">
      <c r="A480" s="121"/>
      <c r="B480" s="170" t="s">
        <v>202</v>
      </c>
      <c r="C480" s="161">
        <f>C482+C486+C490+C494</f>
        <v>845000</v>
      </c>
      <c r="D480" s="161">
        <f>D482+D486+D490+D494</f>
        <v>530000</v>
      </c>
      <c r="E480" s="161">
        <f>E482+E486+E490+E494</f>
        <v>520000</v>
      </c>
    </row>
    <row r="481" spans="1:5" ht="29.25" customHeight="1" x14ac:dyDescent="0.25">
      <c r="A481" s="122"/>
      <c r="B481" s="91" t="s">
        <v>94</v>
      </c>
      <c r="C481" s="123">
        <f>C484</f>
        <v>200000</v>
      </c>
      <c r="D481" s="123">
        <v>80000</v>
      </c>
      <c r="E481" s="123">
        <f>E482</f>
        <v>80000</v>
      </c>
    </row>
    <row r="482" spans="1:5" ht="24" customHeight="1" x14ac:dyDescent="0.25">
      <c r="A482" s="35">
        <v>4</v>
      </c>
      <c r="B482" s="44" t="s">
        <v>12</v>
      </c>
      <c r="C482" s="104">
        <f>C483</f>
        <v>200000</v>
      </c>
      <c r="D482" s="104">
        <f>D483</f>
        <v>80000</v>
      </c>
      <c r="E482" s="104">
        <f>E483</f>
        <v>80000</v>
      </c>
    </row>
    <row r="483" spans="1:5" ht="26.25" customHeight="1" x14ac:dyDescent="0.25">
      <c r="A483" s="35">
        <v>42</v>
      </c>
      <c r="B483" s="44" t="s">
        <v>70</v>
      </c>
      <c r="C483" s="104">
        <f>C484</f>
        <v>200000</v>
      </c>
      <c r="D483" s="104">
        <v>80000</v>
      </c>
      <c r="E483" s="104">
        <v>80000</v>
      </c>
    </row>
    <row r="484" spans="1:5" ht="19.5" customHeight="1" x14ac:dyDescent="0.25">
      <c r="A484" s="35">
        <v>421</v>
      </c>
      <c r="B484" s="44" t="s">
        <v>158</v>
      </c>
      <c r="C484" s="104">
        <v>200000</v>
      </c>
      <c r="D484" s="148"/>
      <c r="E484" s="148"/>
    </row>
    <row r="485" spans="1:5" ht="36" customHeight="1" x14ac:dyDescent="0.25">
      <c r="A485" s="97"/>
      <c r="B485" s="91" t="s">
        <v>115</v>
      </c>
      <c r="C485" s="92">
        <f t="shared" ref="C485:E486" si="64">C486</f>
        <v>500000</v>
      </c>
      <c r="D485" s="92">
        <f t="shared" si="64"/>
        <v>200000</v>
      </c>
      <c r="E485" s="92">
        <f t="shared" si="64"/>
        <v>200000</v>
      </c>
    </row>
    <row r="486" spans="1:5" ht="15.75" customHeight="1" x14ac:dyDescent="0.25">
      <c r="A486" s="35">
        <v>4</v>
      </c>
      <c r="B486" s="44" t="s">
        <v>12</v>
      </c>
      <c r="C486" s="104">
        <f t="shared" si="64"/>
        <v>500000</v>
      </c>
      <c r="D486" s="104">
        <f t="shared" si="64"/>
        <v>200000</v>
      </c>
      <c r="E486" s="104">
        <f t="shared" si="64"/>
        <v>200000</v>
      </c>
    </row>
    <row r="487" spans="1:5" ht="24.75" customHeight="1" x14ac:dyDescent="0.25">
      <c r="A487" s="35">
        <v>42</v>
      </c>
      <c r="B487" s="44" t="s">
        <v>70</v>
      </c>
      <c r="C487" s="104">
        <f>C488</f>
        <v>500000</v>
      </c>
      <c r="D487" s="104">
        <v>200000</v>
      </c>
      <c r="E487" s="104">
        <v>200000</v>
      </c>
    </row>
    <row r="488" spans="1:5" ht="15" x14ac:dyDescent="0.25">
      <c r="A488" s="35">
        <v>421</v>
      </c>
      <c r="B488" s="44" t="s">
        <v>158</v>
      </c>
      <c r="C488" s="104">
        <v>500000</v>
      </c>
      <c r="D488" s="148"/>
      <c r="E488" s="148"/>
    </row>
    <row r="489" spans="1:5" ht="36" customHeight="1" x14ac:dyDescent="0.25">
      <c r="A489" s="97"/>
      <c r="B489" s="91" t="s">
        <v>150</v>
      </c>
      <c r="C489" s="92">
        <f t="shared" ref="C489:E490" si="65">C490</f>
        <v>100000</v>
      </c>
      <c r="D489" s="92">
        <f t="shared" si="65"/>
        <v>50000</v>
      </c>
      <c r="E489" s="92">
        <f t="shared" si="65"/>
        <v>40000</v>
      </c>
    </row>
    <row r="490" spans="1:5" ht="15" x14ac:dyDescent="0.25">
      <c r="A490" s="35">
        <v>4</v>
      </c>
      <c r="B490" s="44" t="s">
        <v>12</v>
      </c>
      <c r="C490" s="104">
        <f t="shared" si="65"/>
        <v>100000</v>
      </c>
      <c r="D490" s="104">
        <f t="shared" si="65"/>
        <v>50000</v>
      </c>
      <c r="E490" s="104">
        <f t="shared" si="65"/>
        <v>40000</v>
      </c>
    </row>
    <row r="491" spans="1:5" ht="34.5" customHeight="1" x14ac:dyDescent="0.25">
      <c r="A491" s="35">
        <v>42</v>
      </c>
      <c r="B491" s="44" t="s">
        <v>70</v>
      </c>
      <c r="C491" s="104">
        <f>C492</f>
        <v>100000</v>
      </c>
      <c r="D491" s="104">
        <v>50000</v>
      </c>
      <c r="E491" s="104">
        <v>40000</v>
      </c>
    </row>
    <row r="492" spans="1:5" ht="15" x14ac:dyDescent="0.25">
      <c r="A492" s="35">
        <v>421</v>
      </c>
      <c r="B492" s="44" t="s">
        <v>158</v>
      </c>
      <c r="C492" s="104">
        <v>100000</v>
      </c>
      <c r="D492" s="148"/>
      <c r="E492" s="148"/>
    </row>
    <row r="493" spans="1:5" ht="30.75" customHeight="1" x14ac:dyDescent="0.25">
      <c r="A493" s="97"/>
      <c r="B493" s="91" t="s">
        <v>123</v>
      </c>
      <c r="C493" s="92">
        <f t="shared" ref="C493:E494" si="66">C494</f>
        <v>45000</v>
      </c>
      <c r="D493" s="92">
        <f t="shared" si="66"/>
        <v>200000</v>
      </c>
      <c r="E493" s="92">
        <f t="shared" si="66"/>
        <v>200000</v>
      </c>
    </row>
    <row r="494" spans="1:5" ht="15" x14ac:dyDescent="0.25">
      <c r="A494" s="35">
        <v>4</v>
      </c>
      <c r="B494" s="44" t="s">
        <v>12</v>
      </c>
      <c r="C494" s="104">
        <f t="shared" si="66"/>
        <v>45000</v>
      </c>
      <c r="D494" s="104">
        <f t="shared" si="66"/>
        <v>200000</v>
      </c>
      <c r="E494" s="104">
        <f t="shared" si="66"/>
        <v>200000</v>
      </c>
    </row>
    <row r="495" spans="1:5" ht="30" x14ac:dyDescent="0.25">
      <c r="A495" s="35">
        <v>42</v>
      </c>
      <c r="B495" s="44" t="s">
        <v>70</v>
      </c>
      <c r="C495" s="104">
        <f>C496</f>
        <v>45000</v>
      </c>
      <c r="D495" s="104">
        <v>200000</v>
      </c>
      <c r="E495" s="104">
        <v>200000</v>
      </c>
    </row>
    <row r="496" spans="1:5" ht="15" x14ac:dyDescent="0.25">
      <c r="A496" s="35">
        <v>421</v>
      </c>
      <c r="B496" s="44" t="s">
        <v>158</v>
      </c>
      <c r="C496" s="104">
        <v>45000</v>
      </c>
      <c r="D496" s="148"/>
      <c r="E496" s="148"/>
    </row>
    <row r="497" spans="1:5" ht="15" x14ac:dyDescent="0.25">
      <c r="A497" s="94"/>
      <c r="B497" s="53" t="s">
        <v>147</v>
      </c>
      <c r="C497" s="95"/>
      <c r="D497" s="133"/>
      <c r="E497" s="133"/>
    </row>
    <row r="498" spans="1:5" ht="29.25" x14ac:dyDescent="0.25">
      <c r="A498" s="169"/>
      <c r="B498" s="170" t="s">
        <v>203</v>
      </c>
      <c r="C498" s="164">
        <f>C500+C504</f>
        <v>320000</v>
      </c>
      <c r="D498" s="164">
        <f>D500+D504</f>
        <v>220000</v>
      </c>
      <c r="E498" s="164">
        <f>E500+E504</f>
        <v>160000</v>
      </c>
    </row>
    <row r="499" spans="1:5" ht="30" x14ac:dyDescent="0.25">
      <c r="A499" s="97"/>
      <c r="B499" s="91" t="s">
        <v>115</v>
      </c>
      <c r="C499" s="92">
        <f t="shared" ref="C499:E500" si="67">C500</f>
        <v>300000</v>
      </c>
      <c r="D499" s="92">
        <f t="shared" si="67"/>
        <v>200000</v>
      </c>
      <c r="E499" s="92">
        <f t="shared" si="67"/>
        <v>150000</v>
      </c>
    </row>
    <row r="500" spans="1:5" ht="15" x14ac:dyDescent="0.25">
      <c r="A500" s="35">
        <v>4</v>
      </c>
      <c r="B500" s="44" t="s">
        <v>12</v>
      </c>
      <c r="C500" s="104">
        <f t="shared" si="67"/>
        <v>300000</v>
      </c>
      <c r="D500" s="104">
        <f t="shared" si="67"/>
        <v>200000</v>
      </c>
      <c r="E500" s="104">
        <f t="shared" si="67"/>
        <v>150000</v>
      </c>
    </row>
    <row r="501" spans="1:5" ht="30" x14ac:dyDescent="0.25">
      <c r="A501" s="35">
        <v>42</v>
      </c>
      <c r="B501" s="44" t="s">
        <v>70</v>
      </c>
      <c r="C501" s="104">
        <f>C502</f>
        <v>300000</v>
      </c>
      <c r="D501" s="104">
        <v>200000</v>
      </c>
      <c r="E501" s="104">
        <v>150000</v>
      </c>
    </row>
    <row r="502" spans="1:5" ht="15" x14ac:dyDescent="0.25">
      <c r="A502" s="35">
        <v>421</v>
      </c>
      <c r="B502" s="44" t="s">
        <v>158</v>
      </c>
      <c r="C502" s="104">
        <v>300000</v>
      </c>
      <c r="D502" s="148"/>
      <c r="E502" s="148"/>
    </row>
    <row r="503" spans="1:5" ht="15" x14ac:dyDescent="0.25">
      <c r="A503" s="97"/>
      <c r="B503" s="91" t="s">
        <v>94</v>
      </c>
      <c r="C503" s="92">
        <f t="shared" ref="C503:E504" si="68">C504</f>
        <v>20000</v>
      </c>
      <c r="D503" s="92">
        <f t="shared" si="68"/>
        <v>20000</v>
      </c>
      <c r="E503" s="92">
        <f t="shared" si="68"/>
        <v>10000</v>
      </c>
    </row>
    <row r="504" spans="1:5" ht="15" x14ac:dyDescent="0.25">
      <c r="A504" s="35">
        <v>4</v>
      </c>
      <c r="B504" s="44" t="s">
        <v>12</v>
      </c>
      <c r="C504" s="104">
        <f t="shared" si="68"/>
        <v>20000</v>
      </c>
      <c r="D504" s="104">
        <f t="shared" si="68"/>
        <v>20000</v>
      </c>
      <c r="E504" s="104">
        <f t="shared" si="68"/>
        <v>10000</v>
      </c>
    </row>
    <row r="505" spans="1:5" ht="30" x14ac:dyDescent="0.25">
      <c r="A505" s="35">
        <v>42</v>
      </c>
      <c r="B505" s="44" t="s">
        <v>70</v>
      </c>
      <c r="C505" s="104">
        <f>C506</f>
        <v>20000</v>
      </c>
      <c r="D505" s="104">
        <v>20000</v>
      </c>
      <c r="E505" s="104">
        <v>10000</v>
      </c>
    </row>
    <row r="506" spans="1:5" ht="15" x14ac:dyDescent="0.25">
      <c r="A506" s="35">
        <v>421</v>
      </c>
      <c r="B506" s="44" t="s">
        <v>158</v>
      </c>
      <c r="C506" s="104">
        <v>20000</v>
      </c>
      <c r="D506" s="148"/>
      <c r="E506" s="148"/>
    </row>
    <row r="507" spans="1:5" ht="15" x14ac:dyDescent="0.25">
      <c r="A507" s="94"/>
      <c r="B507" s="172" t="s">
        <v>124</v>
      </c>
      <c r="C507" s="95"/>
      <c r="D507" s="133"/>
      <c r="E507" s="133"/>
    </row>
    <row r="508" spans="1:5" ht="29.25" x14ac:dyDescent="0.25">
      <c r="A508" s="169"/>
      <c r="B508" s="170" t="s">
        <v>204</v>
      </c>
      <c r="C508" s="164">
        <f>C510+C514+C518</f>
        <v>9000000</v>
      </c>
      <c r="D508" s="164">
        <f>D510+D514+D518</f>
        <v>4000000</v>
      </c>
      <c r="E508" s="164">
        <f>E510+E514+E518</f>
        <v>4000000</v>
      </c>
    </row>
    <row r="509" spans="1:5" ht="30" x14ac:dyDescent="0.25">
      <c r="A509" s="97"/>
      <c r="B509" s="91" t="s">
        <v>115</v>
      </c>
      <c r="C509" s="92">
        <f t="shared" ref="C509:E510" si="69">C510</f>
        <v>6300000</v>
      </c>
      <c r="D509" s="92">
        <f t="shared" si="69"/>
        <v>3000000</v>
      </c>
      <c r="E509" s="92">
        <f t="shared" si="69"/>
        <v>3000000</v>
      </c>
    </row>
    <row r="510" spans="1:5" ht="15" x14ac:dyDescent="0.25">
      <c r="A510" s="35">
        <v>4</v>
      </c>
      <c r="B510" s="44" t="s">
        <v>12</v>
      </c>
      <c r="C510" s="104">
        <f t="shared" si="69"/>
        <v>6300000</v>
      </c>
      <c r="D510" s="104">
        <f t="shared" si="69"/>
        <v>3000000</v>
      </c>
      <c r="E510" s="104">
        <f t="shared" si="69"/>
        <v>3000000</v>
      </c>
    </row>
    <row r="511" spans="1:5" ht="30" x14ac:dyDescent="0.25">
      <c r="A511" s="35">
        <v>42</v>
      </c>
      <c r="B511" s="44" t="s">
        <v>70</v>
      </c>
      <c r="C511" s="104">
        <f>C512</f>
        <v>6300000</v>
      </c>
      <c r="D511" s="104">
        <v>3000000</v>
      </c>
      <c r="E511" s="104">
        <v>3000000</v>
      </c>
    </row>
    <row r="512" spans="1:5" ht="15" x14ac:dyDescent="0.25">
      <c r="A512" s="35">
        <v>421</v>
      </c>
      <c r="B512" s="44" t="s">
        <v>158</v>
      </c>
      <c r="C512" s="104">
        <v>6300000</v>
      </c>
      <c r="D512" s="148"/>
      <c r="E512" s="148"/>
    </row>
    <row r="513" spans="1:5" ht="15" x14ac:dyDescent="0.25">
      <c r="A513" s="97"/>
      <c r="B513" s="91" t="s">
        <v>94</v>
      </c>
      <c r="C513" s="92">
        <f t="shared" ref="C513:E514" si="70">C514</f>
        <v>200000</v>
      </c>
      <c r="D513" s="92">
        <f t="shared" si="70"/>
        <v>500000</v>
      </c>
      <c r="E513" s="92">
        <f t="shared" si="70"/>
        <v>500000</v>
      </c>
    </row>
    <row r="514" spans="1:5" ht="15" x14ac:dyDescent="0.25">
      <c r="A514" s="35">
        <v>4</v>
      </c>
      <c r="B514" s="44" t="s">
        <v>12</v>
      </c>
      <c r="C514" s="104">
        <f t="shared" si="70"/>
        <v>200000</v>
      </c>
      <c r="D514" s="104">
        <f t="shared" si="70"/>
        <v>500000</v>
      </c>
      <c r="E514" s="104">
        <f t="shared" si="70"/>
        <v>500000</v>
      </c>
    </row>
    <row r="515" spans="1:5" ht="30" x14ac:dyDescent="0.25">
      <c r="A515" s="35">
        <v>42</v>
      </c>
      <c r="B515" s="44" t="s">
        <v>70</v>
      </c>
      <c r="C515" s="104">
        <f>C516</f>
        <v>200000</v>
      </c>
      <c r="D515" s="104">
        <v>500000</v>
      </c>
      <c r="E515" s="104">
        <v>500000</v>
      </c>
    </row>
    <row r="516" spans="1:5" ht="15" x14ac:dyDescent="0.25">
      <c r="A516" s="35">
        <v>421</v>
      </c>
      <c r="B516" s="44" t="s">
        <v>158</v>
      </c>
      <c r="C516" s="104">
        <v>200000</v>
      </c>
      <c r="D516" s="104"/>
      <c r="E516" s="104"/>
    </row>
    <row r="517" spans="1:5" ht="30" x14ac:dyDescent="0.25">
      <c r="A517" s="97"/>
      <c r="B517" s="91" t="s">
        <v>150</v>
      </c>
      <c r="C517" s="92">
        <f t="shared" ref="C517:E518" si="71">C518</f>
        <v>2500000</v>
      </c>
      <c r="D517" s="92">
        <f t="shared" si="71"/>
        <v>500000</v>
      </c>
      <c r="E517" s="92">
        <f t="shared" si="71"/>
        <v>500000</v>
      </c>
    </row>
    <row r="518" spans="1:5" ht="15" x14ac:dyDescent="0.25">
      <c r="A518" s="35">
        <v>4</v>
      </c>
      <c r="B518" s="44" t="s">
        <v>12</v>
      </c>
      <c r="C518" s="104">
        <f t="shared" si="71"/>
        <v>2500000</v>
      </c>
      <c r="D518" s="104">
        <f t="shared" si="71"/>
        <v>500000</v>
      </c>
      <c r="E518" s="104">
        <f t="shared" si="71"/>
        <v>500000</v>
      </c>
    </row>
    <row r="519" spans="1:5" ht="30" x14ac:dyDescent="0.25">
      <c r="A519" s="35">
        <v>42</v>
      </c>
      <c r="B519" s="44" t="s">
        <v>70</v>
      </c>
      <c r="C519" s="104">
        <f>C520</f>
        <v>2500000</v>
      </c>
      <c r="D519" s="104">
        <v>500000</v>
      </c>
      <c r="E519" s="104">
        <v>500000</v>
      </c>
    </row>
    <row r="520" spans="1:5" ht="15" x14ac:dyDescent="0.25">
      <c r="A520" s="35">
        <v>421</v>
      </c>
      <c r="B520" s="44" t="s">
        <v>158</v>
      </c>
      <c r="C520" s="104">
        <v>2500000</v>
      </c>
      <c r="D520" s="148"/>
      <c r="E520" s="148"/>
    </row>
    <row r="521" spans="1:5" ht="29.25" x14ac:dyDescent="0.25">
      <c r="A521" s="94"/>
      <c r="B521" s="89" t="s">
        <v>129</v>
      </c>
      <c r="C521" s="94"/>
      <c r="D521" s="89"/>
      <c r="E521" s="94"/>
    </row>
    <row r="522" spans="1:5" ht="30" x14ac:dyDescent="0.25">
      <c r="A522" s="97"/>
      <c r="B522" s="91" t="s">
        <v>115</v>
      </c>
      <c r="C522" s="92">
        <f t="shared" ref="C522:E524" si="72">C523</f>
        <v>3000000</v>
      </c>
      <c r="D522" s="92">
        <f t="shared" si="72"/>
        <v>1520000</v>
      </c>
      <c r="E522" s="92">
        <f t="shared" si="72"/>
        <v>1000000</v>
      </c>
    </row>
    <row r="523" spans="1:5" ht="29.25" x14ac:dyDescent="0.25">
      <c r="A523" s="99"/>
      <c r="B523" s="170" t="s">
        <v>205</v>
      </c>
      <c r="C523" s="26">
        <f t="shared" si="72"/>
        <v>3000000</v>
      </c>
      <c r="D523" s="26">
        <f t="shared" si="72"/>
        <v>1520000</v>
      </c>
      <c r="E523" s="26">
        <f t="shared" si="72"/>
        <v>1000000</v>
      </c>
    </row>
    <row r="524" spans="1:5" ht="15" x14ac:dyDescent="0.25">
      <c r="A524" s="35">
        <v>4</v>
      </c>
      <c r="B524" s="44" t="s">
        <v>12</v>
      </c>
      <c r="C524" s="104">
        <f t="shared" si="72"/>
        <v>3000000</v>
      </c>
      <c r="D524" s="104">
        <f t="shared" si="72"/>
        <v>1520000</v>
      </c>
      <c r="E524" s="104">
        <f t="shared" si="72"/>
        <v>1000000</v>
      </c>
    </row>
    <row r="525" spans="1:5" ht="30" x14ac:dyDescent="0.25">
      <c r="A525" s="35">
        <v>42</v>
      </c>
      <c r="B525" s="44" t="s">
        <v>70</v>
      </c>
      <c r="C525" s="104">
        <f>C526</f>
        <v>3000000</v>
      </c>
      <c r="D525" s="104">
        <v>1520000</v>
      </c>
      <c r="E525" s="104">
        <v>1000000</v>
      </c>
    </row>
    <row r="526" spans="1:5" ht="15" x14ac:dyDescent="0.25">
      <c r="A526" s="35">
        <v>421</v>
      </c>
      <c r="B526" s="44" t="s">
        <v>158</v>
      </c>
      <c r="C526" s="104">
        <v>3000000</v>
      </c>
      <c r="D526" s="148"/>
      <c r="E526" s="148"/>
    </row>
    <row r="527" spans="1:5" ht="18.75" customHeight="1" x14ac:dyDescent="0.2">
      <c r="A527" s="173"/>
      <c r="B527" s="174" t="s">
        <v>206</v>
      </c>
      <c r="C527" s="175">
        <f>C528</f>
        <v>250000</v>
      </c>
      <c r="D527" s="175">
        <f>D528</f>
        <v>40000</v>
      </c>
      <c r="E527" s="175">
        <f>E528</f>
        <v>40000</v>
      </c>
    </row>
    <row r="528" spans="1:5" ht="14.25" x14ac:dyDescent="0.2">
      <c r="A528" s="83"/>
      <c r="B528" s="84" t="s">
        <v>207</v>
      </c>
      <c r="C528" s="176">
        <f>C532+C539+C546+C553+C560</f>
        <v>250000</v>
      </c>
      <c r="D528" s="176">
        <f>D532+D539+D546+D553+D560</f>
        <v>40000</v>
      </c>
      <c r="E528" s="176">
        <f>E532+E539+E546+E553+E560</f>
        <v>40000</v>
      </c>
    </row>
    <row r="529" spans="1:5" ht="28.5" x14ac:dyDescent="0.2">
      <c r="A529" s="159"/>
      <c r="B529" s="140" t="s">
        <v>208</v>
      </c>
      <c r="C529" s="163">
        <f>C532+C539+C546+C553+C560</f>
        <v>250000</v>
      </c>
      <c r="D529" s="163">
        <f>D532+D539+D546+D553+D560</f>
        <v>40000</v>
      </c>
      <c r="E529" s="163">
        <f>E532+E539+E546+E553+E560</f>
        <v>40000</v>
      </c>
    </row>
    <row r="530" spans="1:5" ht="30" customHeight="1" x14ac:dyDescent="0.25">
      <c r="A530" s="94"/>
      <c r="B530" s="172" t="s">
        <v>124</v>
      </c>
      <c r="C530" s="133"/>
      <c r="D530" s="133"/>
      <c r="E530" s="133"/>
    </row>
    <row r="531" spans="1:5" ht="26.85" customHeight="1" x14ac:dyDescent="0.25">
      <c r="A531" s="97"/>
      <c r="B531" s="177" t="s">
        <v>94</v>
      </c>
      <c r="C531" s="123">
        <f>C532</f>
        <v>10000</v>
      </c>
      <c r="D531" s="123">
        <f>D532</f>
        <v>10000</v>
      </c>
      <c r="E531" s="123">
        <f>E532</f>
        <v>10000</v>
      </c>
    </row>
    <row r="532" spans="1:5" ht="16.5" customHeight="1" x14ac:dyDescent="0.2">
      <c r="A532" s="178"/>
      <c r="B532" s="179" t="s">
        <v>209</v>
      </c>
      <c r="C532" s="180">
        <f>C533+C537</f>
        <v>10000</v>
      </c>
      <c r="D532" s="180">
        <f>D533</f>
        <v>10000</v>
      </c>
      <c r="E532" s="180">
        <f>E533</f>
        <v>10000</v>
      </c>
    </row>
    <row r="533" spans="1:5" ht="15" x14ac:dyDescent="0.25">
      <c r="A533" s="35">
        <v>3</v>
      </c>
      <c r="B533" s="44" t="s">
        <v>11</v>
      </c>
      <c r="C533" s="104">
        <f>C534</f>
        <v>10000</v>
      </c>
      <c r="D533" s="104">
        <f>D534</f>
        <v>10000</v>
      </c>
      <c r="E533" s="104">
        <f>E534</f>
        <v>10000</v>
      </c>
    </row>
    <row r="534" spans="1:5" ht="15" x14ac:dyDescent="0.25">
      <c r="A534" s="35">
        <v>32</v>
      </c>
      <c r="B534" s="44" t="s">
        <v>49</v>
      </c>
      <c r="C534" s="104">
        <f>C535+C536</f>
        <v>10000</v>
      </c>
      <c r="D534" s="104">
        <v>10000</v>
      </c>
      <c r="E534" s="104">
        <v>10000</v>
      </c>
    </row>
    <row r="535" spans="1:5" ht="15.75" customHeight="1" x14ac:dyDescent="0.25">
      <c r="A535" s="114">
        <v>322</v>
      </c>
      <c r="B535" s="46" t="s">
        <v>210</v>
      </c>
      <c r="C535" s="104">
        <v>5000</v>
      </c>
      <c r="D535" s="114"/>
      <c r="E535" s="114"/>
    </row>
    <row r="536" spans="1:5" ht="16.5" customHeight="1" x14ac:dyDescent="0.25">
      <c r="A536" s="114">
        <v>323</v>
      </c>
      <c r="B536" s="46" t="s">
        <v>211</v>
      </c>
      <c r="C536" s="104">
        <v>5000</v>
      </c>
      <c r="D536" s="114"/>
      <c r="E536" s="114"/>
    </row>
    <row r="537" spans="1:5" ht="15" x14ac:dyDescent="0.25">
      <c r="A537" s="94"/>
      <c r="B537" s="172" t="s">
        <v>124</v>
      </c>
      <c r="C537" s="150"/>
      <c r="D537" s="133"/>
      <c r="E537" s="133"/>
    </row>
    <row r="538" spans="1:5" ht="18" customHeight="1" x14ac:dyDescent="0.25">
      <c r="A538" s="97"/>
      <c r="B538" s="177" t="s">
        <v>94</v>
      </c>
      <c r="C538" s="123">
        <f>C539</f>
        <v>10000</v>
      </c>
      <c r="D538" s="123">
        <f>D539</f>
        <v>10000</v>
      </c>
      <c r="E538" s="123">
        <f>E539</f>
        <v>10000</v>
      </c>
    </row>
    <row r="539" spans="1:5" ht="14.25" x14ac:dyDescent="0.2">
      <c r="A539" s="178"/>
      <c r="B539" s="179" t="s">
        <v>212</v>
      </c>
      <c r="C539" s="180">
        <f>C540+C544</f>
        <v>10000</v>
      </c>
      <c r="D539" s="180">
        <f>D540</f>
        <v>10000</v>
      </c>
      <c r="E539" s="180">
        <f>E540</f>
        <v>10000</v>
      </c>
    </row>
    <row r="540" spans="1:5" ht="15" x14ac:dyDescent="0.25">
      <c r="A540" s="35">
        <v>3</v>
      </c>
      <c r="B540" s="44" t="s">
        <v>11</v>
      </c>
      <c r="C540" s="104">
        <f>C541</f>
        <v>10000</v>
      </c>
      <c r="D540" s="104">
        <f>D541</f>
        <v>10000</v>
      </c>
      <c r="E540" s="104">
        <f>E541</f>
        <v>10000</v>
      </c>
    </row>
    <row r="541" spans="1:5" ht="15" x14ac:dyDescent="0.25">
      <c r="A541" s="35">
        <v>32</v>
      </c>
      <c r="B541" s="44" t="s">
        <v>49</v>
      </c>
      <c r="C541" s="104">
        <f>C542+C543</f>
        <v>10000</v>
      </c>
      <c r="D541" s="104">
        <v>10000</v>
      </c>
      <c r="E541" s="104">
        <v>10000</v>
      </c>
    </row>
    <row r="542" spans="1:5" ht="15" x14ac:dyDescent="0.25">
      <c r="A542" s="114">
        <v>322</v>
      </c>
      <c r="B542" s="46" t="s">
        <v>210</v>
      </c>
      <c r="C542" s="104">
        <v>5000</v>
      </c>
      <c r="D542" s="114"/>
      <c r="E542" s="114"/>
    </row>
    <row r="543" spans="1:5" ht="15" x14ac:dyDescent="0.25">
      <c r="A543" s="114">
        <v>323</v>
      </c>
      <c r="B543" s="46" t="s">
        <v>211</v>
      </c>
      <c r="C543" s="104">
        <v>5000</v>
      </c>
      <c r="D543" s="114"/>
      <c r="E543" s="114"/>
    </row>
    <row r="544" spans="1:5" ht="16.5" customHeight="1" x14ac:dyDescent="0.25">
      <c r="A544" s="94"/>
      <c r="B544" s="172" t="s">
        <v>124</v>
      </c>
      <c r="C544" s="150"/>
      <c r="D544" s="133"/>
      <c r="E544" s="133"/>
    </row>
    <row r="545" spans="1:8" ht="15" x14ac:dyDescent="0.25">
      <c r="A545" s="97"/>
      <c r="B545" s="177" t="s">
        <v>94</v>
      </c>
      <c r="C545" s="123">
        <f>C546</f>
        <v>10000</v>
      </c>
      <c r="D545" s="123">
        <f>D546</f>
        <v>10000</v>
      </c>
      <c r="E545" s="123">
        <f>E546</f>
        <v>10000</v>
      </c>
    </row>
    <row r="546" spans="1:8" ht="14.25" x14ac:dyDescent="0.2">
      <c r="A546" s="178"/>
      <c r="B546" s="179" t="s">
        <v>213</v>
      </c>
      <c r="C546" s="180">
        <f>C547+C551</f>
        <v>10000</v>
      </c>
      <c r="D546" s="180">
        <f>D547</f>
        <v>10000</v>
      </c>
      <c r="E546" s="180">
        <f>E547</f>
        <v>10000</v>
      </c>
    </row>
    <row r="547" spans="1:8" ht="15" x14ac:dyDescent="0.25">
      <c r="A547" s="35">
        <v>3</v>
      </c>
      <c r="B547" s="44" t="s">
        <v>11</v>
      </c>
      <c r="C547" s="104">
        <f>C548</f>
        <v>10000</v>
      </c>
      <c r="D547" s="104">
        <f>D548</f>
        <v>10000</v>
      </c>
      <c r="E547" s="104">
        <f>E548</f>
        <v>10000</v>
      </c>
    </row>
    <row r="548" spans="1:8" ht="16.5" customHeight="1" x14ac:dyDescent="0.25">
      <c r="A548" s="35">
        <v>32</v>
      </c>
      <c r="B548" s="44" t="s">
        <v>49</v>
      </c>
      <c r="C548" s="104">
        <f>C549+C550</f>
        <v>10000</v>
      </c>
      <c r="D548" s="104">
        <v>10000</v>
      </c>
      <c r="E548" s="104">
        <v>10000</v>
      </c>
    </row>
    <row r="549" spans="1:8" ht="16.5" customHeight="1" x14ac:dyDescent="0.25">
      <c r="A549" s="114">
        <v>322</v>
      </c>
      <c r="B549" s="46" t="s">
        <v>210</v>
      </c>
      <c r="C549" s="104">
        <v>5000</v>
      </c>
      <c r="D549" s="114"/>
      <c r="E549" s="114"/>
    </row>
    <row r="550" spans="1:8" ht="16.5" customHeight="1" x14ac:dyDescent="0.25">
      <c r="A550" s="114">
        <v>323</v>
      </c>
      <c r="B550" s="46" t="s">
        <v>211</v>
      </c>
      <c r="C550" s="104">
        <v>5000</v>
      </c>
      <c r="D550" s="114"/>
      <c r="E550" s="114"/>
    </row>
    <row r="551" spans="1:8" ht="18" customHeight="1" x14ac:dyDescent="0.25">
      <c r="A551" s="94"/>
      <c r="B551" s="172" t="s">
        <v>124</v>
      </c>
      <c r="C551" s="150"/>
      <c r="D551" s="133"/>
      <c r="E551" s="133"/>
    </row>
    <row r="552" spans="1:8" ht="15" x14ac:dyDescent="0.25">
      <c r="A552" s="97"/>
      <c r="B552" s="177" t="s">
        <v>94</v>
      </c>
      <c r="C552" s="123">
        <f>C553</f>
        <v>10000</v>
      </c>
      <c r="D552" s="123">
        <f>D553</f>
        <v>10000</v>
      </c>
      <c r="E552" s="123">
        <f>E553</f>
        <v>10000</v>
      </c>
    </row>
    <row r="553" spans="1:8" ht="14.25" x14ac:dyDescent="0.2">
      <c r="A553" s="178"/>
      <c r="B553" s="179" t="s">
        <v>214</v>
      </c>
      <c r="C553" s="180">
        <f>C554+C558</f>
        <v>10000</v>
      </c>
      <c r="D553" s="180">
        <f>D554</f>
        <v>10000</v>
      </c>
      <c r="E553" s="180">
        <f>E554</f>
        <v>10000</v>
      </c>
    </row>
    <row r="554" spans="1:8" ht="15" x14ac:dyDescent="0.25">
      <c r="A554" s="35">
        <v>3</v>
      </c>
      <c r="B554" s="44" t="s">
        <v>11</v>
      </c>
      <c r="C554" s="104">
        <f>C555</f>
        <v>10000</v>
      </c>
      <c r="D554" s="104">
        <f>D555</f>
        <v>10000</v>
      </c>
      <c r="E554" s="104">
        <f>E555</f>
        <v>10000</v>
      </c>
    </row>
    <row r="555" spans="1:8" ht="15" x14ac:dyDescent="0.25">
      <c r="A555" s="35">
        <v>32</v>
      </c>
      <c r="B555" s="44" t="s">
        <v>49</v>
      </c>
      <c r="C555" s="104">
        <f>C556+C557</f>
        <v>10000</v>
      </c>
      <c r="D555" s="104">
        <v>10000</v>
      </c>
      <c r="E555" s="104">
        <v>10000</v>
      </c>
    </row>
    <row r="556" spans="1:8" ht="15" x14ac:dyDescent="0.25">
      <c r="A556" s="114">
        <v>322</v>
      </c>
      <c r="B556" s="46" t="s">
        <v>210</v>
      </c>
      <c r="C556" s="104">
        <v>5000</v>
      </c>
      <c r="D556" s="114"/>
      <c r="E556" s="114"/>
    </row>
    <row r="557" spans="1:8" ht="15.75" customHeight="1" x14ac:dyDescent="0.25">
      <c r="A557" s="114">
        <v>323</v>
      </c>
      <c r="B557" s="46" t="s">
        <v>211</v>
      </c>
      <c r="C557" s="104">
        <v>5000</v>
      </c>
      <c r="D557" s="114"/>
      <c r="E557" s="114"/>
    </row>
    <row r="558" spans="1:8" ht="29.25" x14ac:dyDescent="0.25">
      <c r="A558" s="94"/>
      <c r="B558" s="53" t="s">
        <v>99</v>
      </c>
      <c r="C558" s="157"/>
      <c r="D558" s="96"/>
      <c r="E558" s="96"/>
      <c r="F558" s="181"/>
      <c r="G558" s="42"/>
      <c r="H558" s="42"/>
    </row>
    <row r="559" spans="1:8" ht="15" x14ac:dyDescent="0.25">
      <c r="A559" s="97"/>
      <c r="B559" s="91" t="s">
        <v>94</v>
      </c>
      <c r="C559" s="123">
        <f>C560</f>
        <v>210000</v>
      </c>
      <c r="D559" s="92">
        <v>0</v>
      </c>
      <c r="E559" s="92">
        <v>0</v>
      </c>
      <c r="F559" s="181"/>
      <c r="G559" s="42"/>
      <c r="H559" s="42"/>
    </row>
    <row r="560" spans="1:8" ht="28.5" x14ac:dyDescent="0.2">
      <c r="A560" s="24"/>
      <c r="B560" s="93" t="s">
        <v>215</v>
      </c>
      <c r="C560" s="161">
        <f>C561</f>
        <v>210000</v>
      </c>
      <c r="D560" s="161">
        <f t="shared" ref="D560:E562" si="73">D561</f>
        <v>0</v>
      </c>
      <c r="E560" s="161">
        <f t="shared" si="73"/>
        <v>0</v>
      </c>
      <c r="F560" s="181"/>
      <c r="G560" s="42"/>
      <c r="H560" s="42"/>
    </row>
    <row r="561" spans="1:8" ht="15" x14ac:dyDescent="0.25">
      <c r="A561" s="35">
        <v>3</v>
      </c>
      <c r="B561" s="44" t="s">
        <v>11</v>
      </c>
      <c r="C561" s="182">
        <f>C562</f>
        <v>210000</v>
      </c>
      <c r="D561" s="29">
        <f t="shared" si="73"/>
        <v>0</v>
      </c>
      <c r="E561" s="29">
        <f t="shared" si="73"/>
        <v>0</v>
      </c>
      <c r="F561" s="181"/>
      <c r="G561" s="42"/>
      <c r="H561" s="42"/>
    </row>
    <row r="562" spans="1:8" ht="15" x14ac:dyDescent="0.25">
      <c r="A562" s="35">
        <v>32</v>
      </c>
      <c r="B562" s="44" t="s">
        <v>49</v>
      </c>
      <c r="C562" s="104">
        <f>C563+C564+C565</f>
        <v>210000</v>
      </c>
      <c r="D562" s="29">
        <f t="shared" si="73"/>
        <v>0</v>
      </c>
      <c r="E562" s="29">
        <f t="shared" si="73"/>
        <v>0</v>
      </c>
      <c r="F562" s="181"/>
      <c r="G562" s="42"/>
      <c r="H562" s="42"/>
    </row>
    <row r="563" spans="1:8" ht="15" x14ac:dyDescent="0.25">
      <c r="A563" s="114">
        <v>322</v>
      </c>
      <c r="B563" s="46" t="s">
        <v>210</v>
      </c>
      <c r="C563" s="104">
        <v>5000</v>
      </c>
      <c r="D563" s="114"/>
      <c r="E563" s="114"/>
      <c r="F563" s="181"/>
      <c r="G563" s="42"/>
      <c r="H563" s="42"/>
    </row>
    <row r="564" spans="1:8" ht="15" x14ac:dyDescent="0.25">
      <c r="A564" s="114">
        <v>323</v>
      </c>
      <c r="B564" s="46" t="s">
        <v>211</v>
      </c>
      <c r="C564" s="104">
        <v>5000</v>
      </c>
      <c r="D564" s="114"/>
      <c r="E564" s="114"/>
      <c r="F564" s="181"/>
      <c r="G564" s="42"/>
      <c r="H564" s="42"/>
    </row>
    <row r="565" spans="1:8" ht="14.1" customHeight="1" x14ac:dyDescent="0.25">
      <c r="A565" s="114">
        <v>329</v>
      </c>
      <c r="B565" s="46" t="s">
        <v>145</v>
      </c>
      <c r="C565" s="104">
        <v>200000</v>
      </c>
      <c r="D565" s="114"/>
      <c r="E565" s="114"/>
      <c r="F565" s="181"/>
      <c r="G565" s="42"/>
      <c r="H565" s="42"/>
    </row>
    <row r="566" spans="1:8" x14ac:dyDescent="0.2">
      <c r="F566" s="181"/>
      <c r="G566" s="42"/>
      <c r="H566" s="42"/>
    </row>
    <row r="567" spans="1:8" ht="14.25" x14ac:dyDescent="0.2">
      <c r="B567" s="223"/>
      <c r="C567" s="223"/>
      <c r="D567" s="223"/>
      <c r="E567" s="223"/>
      <c r="F567" s="223"/>
    </row>
    <row r="568" spans="1:8" x14ac:dyDescent="0.2">
      <c r="B568"/>
      <c r="F568"/>
    </row>
    <row r="569" spans="1:8" x14ac:dyDescent="0.2">
      <c r="B569"/>
      <c r="F569"/>
    </row>
    <row r="570" spans="1:8" x14ac:dyDescent="0.2">
      <c r="B570"/>
      <c r="F570"/>
    </row>
    <row r="571" spans="1:8" x14ac:dyDescent="0.2">
      <c r="B571"/>
      <c r="F571"/>
    </row>
    <row r="572" spans="1:8" x14ac:dyDescent="0.2">
      <c r="B572"/>
      <c r="F572"/>
    </row>
    <row r="573" spans="1:8" ht="27.95" customHeight="1" x14ac:dyDescent="0.2">
      <c r="B573"/>
    </row>
    <row r="574" spans="1:8" x14ac:dyDescent="0.2">
      <c r="B574"/>
    </row>
    <row r="575" spans="1:8" x14ac:dyDescent="0.2">
      <c r="B575"/>
    </row>
    <row r="576" spans="1:8" x14ac:dyDescent="0.2">
      <c r="B576"/>
    </row>
    <row r="577" spans="1:5" x14ac:dyDescent="0.2">
      <c r="B577"/>
    </row>
    <row r="578" spans="1:5" x14ac:dyDescent="0.2">
      <c r="B578"/>
    </row>
    <row r="579" spans="1:5" ht="27.95" customHeight="1" x14ac:dyDescent="0.2">
      <c r="B579"/>
    </row>
    <row r="580" spans="1:5" ht="14.25" x14ac:dyDescent="0.2">
      <c r="A580" s="223" t="s">
        <v>216</v>
      </c>
      <c r="B580" s="223"/>
      <c r="C580" s="223"/>
      <c r="D580" s="223"/>
      <c r="E580" s="223"/>
    </row>
    <row r="581" spans="1:5" ht="15" x14ac:dyDescent="0.25">
      <c r="A581" s="16"/>
      <c r="B581" s="183"/>
      <c r="C581" s="16"/>
      <c r="D581" s="16"/>
      <c r="E581" s="16"/>
    </row>
    <row r="582" spans="1:5" ht="27" customHeight="1" x14ac:dyDescent="0.25">
      <c r="A582" s="224" t="s">
        <v>217</v>
      </c>
      <c r="B582" s="224"/>
      <c r="C582" s="224"/>
      <c r="D582" s="224"/>
      <c r="E582" s="224"/>
    </row>
    <row r="583" spans="1:5" ht="15" x14ac:dyDescent="0.25">
      <c r="A583" s="16"/>
      <c r="B583" s="183"/>
      <c r="C583" s="16"/>
      <c r="D583" s="16"/>
      <c r="E583" s="16"/>
    </row>
    <row r="584" spans="1:5" ht="14.25" x14ac:dyDescent="0.2">
      <c r="A584" s="227" t="s">
        <v>218</v>
      </c>
      <c r="B584" s="227"/>
      <c r="C584" s="227"/>
      <c r="D584" s="227"/>
      <c r="E584" s="227"/>
    </row>
    <row r="585" spans="1:5" ht="15" x14ac:dyDescent="0.25">
      <c r="A585" s="184"/>
      <c r="B585" s="184"/>
      <c r="C585" s="184"/>
      <c r="D585" s="184"/>
      <c r="E585" s="184"/>
    </row>
    <row r="586" spans="1:5" ht="14.25" x14ac:dyDescent="0.2">
      <c r="A586" s="223" t="s">
        <v>219</v>
      </c>
      <c r="B586" s="223"/>
      <c r="C586" s="223"/>
      <c r="D586" s="223"/>
      <c r="E586" s="223"/>
    </row>
    <row r="587" spans="1:5" ht="15" x14ac:dyDescent="0.25">
      <c r="A587" s="228"/>
      <c r="B587" s="228"/>
      <c r="C587" s="228"/>
      <c r="D587" s="228"/>
      <c r="E587" s="228"/>
    </row>
    <row r="588" spans="1:5" ht="27" customHeight="1" x14ac:dyDescent="0.25">
      <c r="A588" s="224" t="s">
        <v>220</v>
      </c>
      <c r="B588" s="224"/>
      <c r="C588" s="224"/>
      <c r="D588" s="224"/>
      <c r="E588" s="224"/>
    </row>
    <row r="589" spans="1:5" ht="15" x14ac:dyDescent="0.25">
      <c r="A589" s="185"/>
      <c r="B589" s="185"/>
      <c r="C589" s="185"/>
      <c r="D589" s="185"/>
      <c r="E589" s="185"/>
    </row>
    <row r="590" spans="1:5" ht="15" x14ac:dyDescent="0.25">
      <c r="A590" s="229" t="s">
        <v>221</v>
      </c>
      <c r="B590" s="229"/>
      <c r="C590" s="229"/>
      <c r="D590" s="229"/>
      <c r="E590" s="229"/>
    </row>
    <row r="591" spans="1:5" ht="15" x14ac:dyDescent="0.25">
      <c r="A591" s="229" t="s">
        <v>370</v>
      </c>
      <c r="B591" s="229"/>
      <c r="C591" s="229"/>
      <c r="D591" s="229"/>
      <c r="E591" s="229"/>
    </row>
    <row r="592" spans="1:5" ht="15" x14ac:dyDescent="0.25">
      <c r="A592" s="229" t="s">
        <v>371</v>
      </c>
      <c r="B592" s="229"/>
      <c r="C592" s="229"/>
      <c r="D592" s="229"/>
      <c r="E592" s="229"/>
    </row>
    <row r="593" spans="1:5" ht="15" x14ac:dyDescent="0.25">
      <c r="A593" s="229" t="s">
        <v>372</v>
      </c>
      <c r="B593" s="229"/>
      <c r="C593" s="229"/>
      <c r="D593" s="229"/>
      <c r="E593" s="229"/>
    </row>
    <row r="594" spans="1:5" ht="27" customHeight="1" x14ac:dyDescent="0.25">
      <c r="A594" s="224"/>
      <c r="B594" s="224"/>
      <c r="C594" s="224"/>
      <c r="D594" s="224"/>
      <c r="E594" s="224"/>
    </row>
    <row r="595" spans="1:5" ht="15" x14ac:dyDescent="0.25">
      <c r="A595" s="185"/>
      <c r="B595" s="185"/>
      <c r="C595" s="185"/>
      <c r="D595" s="185"/>
      <c r="E595" s="185"/>
    </row>
    <row r="596" spans="1:5" ht="15" x14ac:dyDescent="0.25">
      <c r="A596" s="229"/>
      <c r="B596" s="229"/>
      <c r="C596" s="229"/>
      <c r="D596" s="229"/>
      <c r="E596" s="229"/>
    </row>
    <row r="597" spans="1:5" ht="15" x14ac:dyDescent="0.25">
      <c r="A597" s="229"/>
      <c r="B597" s="229"/>
      <c r="C597" s="229"/>
      <c r="D597" s="229"/>
      <c r="E597" s="229"/>
    </row>
    <row r="598" spans="1:5" ht="15" x14ac:dyDescent="0.25">
      <c r="A598" s="229"/>
      <c r="B598" s="229"/>
      <c r="C598" s="229"/>
      <c r="D598" s="229"/>
      <c r="E598" s="229"/>
    </row>
    <row r="599" spans="1:5" ht="15" x14ac:dyDescent="0.25">
      <c r="A599" s="229"/>
      <c r="B599" s="229"/>
      <c r="C599" s="229"/>
      <c r="D599" s="229"/>
      <c r="E599" s="229"/>
    </row>
    <row r="616" spans="1:5" ht="14.25" x14ac:dyDescent="0.2">
      <c r="A616" s="223"/>
      <c r="B616" s="223"/>
      <c r="C616" s="223"/>
      <c r="D616" s="223"/>
      <c r="E616" s="223"/>
    </row>
    <row r="617" spans="1:5" ht="15" x14ac:dyDescent="0.25">
      <c r="A617" s="16"/>
      <c r="B617" s="183"/>
      <c r="C617" s="16"/>
      <c r="D617" s="16"/>
      <c r="E617" s="16"/>
    </row>
    <row r="618" spans="1:5" ht="27" customHeight="1" x14ac:dyDescent="0.25">
      <c r="A618" s="224"/>
      <c r="B618" s="224"/>
      <c r="C618" s="224"/>
      <c r="D618" s="224"/>
      <c r="E618" s="224"/>
    </row>
    <row r="619" spans="1:5" ht="15" x14ac:dyDescent="0.25">
      <c r="A619" s="16"/>
      <c r="B619" s="183"/>
      <c r="C619" s="16"/>
      <c r="D619" s="16"/>
      <c r="E619" s="16"/>
    </row>
    <row r="620" spans="1:5" ht="14.25" x14ac:dyDescent="0.2">
      <c r="A620" s="227"/>
      <c r="B620" s="227"/>
      <c r="C620" s="227"/>
      <c r="D620" s="227"/>
      <c r="E620" s="227"/>
    </row>
    <row r="621" spans="1:5" ht="15" x14ac:dyDescent="0.25">
      <c r="A621" s="184"/>
      <c r="B621" s="184"/>
      <c r="C621" s="184"/>
      <c r="D621" s="184"/>
      <c r="E621" s="184"/>
    </row>
    <row r="622" spans="1:5" ht="14.25" x14ac:dyDescent="0.2">
      <c r="A622" s="223"/>
      <c r="B622" s="223"/>
      <c r="C622" s="223"/>
      <c r="D622" s="223"/>
      <c r="E622" s="223"/>
    </row>
    <row r="623" spans="1:5" ht="15" x14ac:dyDescent="0.25">
      <c r="A623" s="228"/>
      <c r="B623" s="228"/>
      <c r="C623" s="228"/>
      <c r="D623" s="228"/>
      <c r="E623" s="228"/>
    </row>
    <row r="624" spans="1:5" ht="27" customHeight="1" x14ac:dyDescent="0.25">
      <c r="A624" s="224"/>
      <c r="B624" s="224"/>
      <c r="C624" s="224"/>
      <c r="D624" s="224"/>
      <c r="E624" s="224"/>
    </row>
    <row r="625" spans="1:5" ht="15" x14ac:dyDescent="0.25">
      <c r="A625" s="185"/>
      <c r="B625" s="185"/>
      <c r="C625" s="185"/>
      <c r="D625" s="185"/>
      <c r="E625" s="185"/>
    </row>
    <row r="626" spans="1:5" ht="15" x14ac:dyDescent="0.25">
      <c r="A626" s="229"/>
      <c r="B626" s="229"/>
      <c r="C626" s="229"/>
      <c r="D626" s="229"/>
      <c r="E626" s="229"/>
    </row>
    <row r="627" spans="1:5" ht="15" x14ac:dyDescent="0.25">
      <c r="A627" s="229"/>
      <c r="B627" s="229"/>
      <c r="C627" s="229"/>
      <c r="D627" s="229"/>
      <c r="E627" s="229"/>
    </row>
    <row r="628" spans="1:5" ht="15" x14ac:dyDescent="0.25">
      <c r="A628" s="229"/>
      <c r="B628" s="229"/>
      <c r="C628" s="229"/>
      <c r="D628" s="229"/>
      <c r="E628" s="229"/>
    </row>
    <row r="629" spans="1:5" ht="15" x14ac:dyDescent="0.25">
      <c r="A629" s="229"/>
      <c r="B629" s="229"/>
      <c r="C629" s="229"/>
      <c r="D629" s="229"/>
      <c r="E629" s="229"/>
    </row>
  </sheetData>
  <sheetProtection selectLockedCells="1" selectUnlockedCells="1"/>
  <mergeCells count="29">
    <mergeCell ref="A624:E624"/>
    <mergeCell ref="A626:E626"/>
    <mergeCell ref="A627:E627"/>
    <mergeCell ref="A628:E628"/>
    <mergeCell ref="A629:E629"/>
    <mergeCell ref="A599:E599"/>
    <mergeCell ref="A616:E616"/>
    <mergeCell ref="A618:E618"/>
    <mergeCell ref="A620:E620"/>
    <mergeCell ref="A622:E622"/>
    <mergeCell ref="A623:E623"/>
    <mergeCell ref="A592:E592"/>
    <mergeCell ref="A593:E593"/>
    <mergeCell ref="A594:E594"/>
    <mergeCell ref="A596:E596"/>
    <mergeCell ref="A597:E597"/>
    <mergeCell ref="A598:E598"/>
    <mergeCell ref="A584:E584"/>
    <mergeCell ref="A586:E586"/>
    <mergeCell ref="A587:E587"/>
    <mergeCell ref="A588:E588"/>
    <mergeCell ref="A590:E590"/>
    <mergeCell ref="A591:E591"/>
    <mergeCell ref="A1:E1"/>
    <mergeCell ref="A3:E3"/>
    <mergeCell ref="A5:E5"/>
    <mergeCell ref="B567:F567"/>
    <mergeCell ref="A580:E580"/>
    <mergeCell ref="A582:E582"/>
  </mergeCells>
  <pageMargins left="0.25" right="0.25" top="0.75" bottom="0.9" header="0.51180555555555551" footer="0.45"/>
  <pageSetup paperSize="9" firstPageNumber="0" orientation="portrait" r:id="rId1"/>
  <headerFooter alignWithMargins="0">
    <oddFooter>&amp;CStranica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I5" sqref="I5"/>
    </sheetView>
  </sheetViews>
  <sheetFormatPr defaultColWidth="11.42578125" defaultRowHeight="12.75" x14ac:dyDescent="0.2"/>
  <cols>
    <col min="1" max="1" width="23.42578125" customWidth="1"/>
    <col min="2" max="2" width="19.5703125" customWidth="1"/>
    <col min="3" max="3" width="15.85546875" customWidth="1"/>
    <col min="4" max="4" width="15.42578125" customWidth="1"/>
    <col min="5" max="5" width="16.85546875" customWidth="1"/>
    <col min="6" max="7" width="18.140625" customWidth="1"/>
    <col min="8" max="8" width="17.42578125" customWidth="1"/>
  </cols>
  <sheetData>
    <row r="1" spans="1:12" ht="17.100000000000001" customHeight="1" x14ac:dyDescent="0.25">
      <c r="A1" s="221" t="s">
        <v>222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17.100000000000001" customHeight="1" x14ac:dyDescent="0.25">
      <c r="A2" s="221" t="s">
        <v>223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5.75" x14ac:dyDescent="0.25">
      <c r="A3" s="3"/>
      <c r="B3" s="186"/>
      <c r="C3" s="186"/>
      <c r="D3" s="186"/>
      <c r="E3" s="186"/>
      <c r="F3" s="186"/>
      <c r="G3" s="2"/>
      <c r="H3" s="2"/>
      <c r="I3" s="2"/>
      <c r="J3" s="2"/>
      <c r="K3" s="2"/>
      <c r="L3" s="2"/>
    </row>
    <row r="4" spans="1:12" ht="57" customHeight="1" x14ac:dyDescent="0.25">
      <c r="A4" s="187" t="s">
        <v>224</v>
      </c>
      <c r="B4" s="187" t="s">
        <v>225</v>
      </c>
      <c r="C4" s="187" t="s">
        <v>226</v>
      </c>
      <c r="D4" s="187" t="s">
        <v>227</v>
      </c>
      <c r="E4" s="187" t="s">
        <v>228</v>
      </c>
      <c r="F4" s="201" t="s">
        <v>229</v>
      </c>
      <c r="G4" s="203" t="s">
        <v>230</v>
      </c>
    </row>
    <row r="5" spans="1:12" ht="17.100000000000001" customHeight="1" x14ac:dyDescent="0.25">
      <c r="A5" s="231" t="s">
        <v>107</v>
      </c>
      <c r="B5" s="231"/>
      <c r="C5" s="231"/>
      <c r="D5" s="231"/>
      <c r="E5" s="188"/>
      <c r="F5" s="202"/>
      <c r="G5" s="204"/>
    </row>
    <row r="6" spans="1:12" ht="17.100000000000001" customHeight="1" x14ac:dyDescent="0.25">
      <c r="A6" s="232" t="s">
        <v>108</v>
      </c>
      <c r="B6" s="232"/>
      <c r="C6" s="232"/>
      <c r="D6" s="232"/>
      <c r="E6" s="208"/>
      <c r="F6" s="209"/>
      <c r="G6" s="210"/>
    </row>
    <row r="7" spans="1:12" ht="48.95" customHeight="1" x14ac:dyDescent="0.2">
      <c r="A7" s="195"/>
      <c r="B7" s="195"/>
      <c r="C7" s="196" t="s">
        <v>231</v>
      </c>
      <c r="D7" s="211" t="s">
        <v>232</v>
      </c>
      <c r="E7" s="198">
        <f>E8+E9+E10+E11+E12+E13</f>
        <v>2070000</v>
      </c>
      <c r="F7" s="198">
        <f>F8+F9+F10+F11+F12+F13</f>
        <v>1764000</v>
      </c>
      <c r="G7" s="198">
        <f>G8+G9+G10+G11+G12+G13</f>
        <v>1658000</v>
      </c>
    </row>
    <row r="8" spans="1:12" ht="25.5" x14ac:dyDescent="0.2">
      <c r="A8" s="191" t="s">
        <v>233</v>
      </c>
      <c r="B8" s="191" t="s">
        <v>234</v>
      </c>
      <c r="C8" s="192" t="s">
        <v>235</v>
      </c>
      <c r="D8" s="191" t="s">
        <v>236</v>
      </c>
      <c r="E8" s="193">
        <v>300000</v>
      </c>
      <c r="F8" s="193">
        <v>300000</v>
      </c>
      <c r="G8" s="193">
        <v>269000</v>
      </c>
    </row>
    <row r="9" spans="1:12" ht="38.25" x14ac:dyDescent="0.2">
      <c r="A9" s="191" t="s">
        <v>233</v>
      </c>
      <c r="B9" s="191" t="s">
        <v>234</v>
      </c>
      <c r="C9" s="192" t="s">
        <v>237</v>
      </c>
      <c r="D9" s="191" t="s">
        <v>238</v>
      </c>
      <c r="E9" s="205">
        <v>420000</v>
      </c>
      <c r="F9" s="205">
        <v>375000</v>
      </c>
      <c r="G9" s="205">
        <v>348000</v>
      </c>
    </row>
    <row r="10" spans="1:12" ht="25.5" x14ac:dyDescent="0.2">
      <c r="A10" s="191" t="s">
        <v>233</v>
      </c>
      <c r="B10" s="191" t="s">
        <v>234</v>
      </c>
      <c r="C10" s="192" t="s">
        <v>239</v>
      </c>
      <c r="D10" s="191" t="s">
        <v>240</v>
      </c>
      <c r="E10" s="205">
        <v>350000</v>
      </c>
      <c r="F10" s="205">
        <v>200000</v>
      </c>
      <c r="G10" s="205">
        <v>182000</v>
      </c>
    </row>
    <row r="11" spans="1:12" ht="25.5" x14ac:dyDescent="0.2">
      <c r="A11" s="191" t="s">
        <v>233</v>
      </c>
      <c r="B11" s="191" t="s">
        <v>234</v>
      </c>
      <c r="C11" s="192" t="s">
        <v>241</v>
      </c>
      <c r="D11" s="191" t="s">
        <v>242</v>
      </c>
      <c r="E11" s="206">
        <v>100000</v>
      </c>
      <c r="F11" s="206">
        <v>90000</v>
      </c>
      <c r="G11" s="206">
        <v>80000</v>
      </c>
    </row>
    <row r="12" spans="1:12" ht="25.5" x14ac:dyDescent="0.2">
      <c r="A12" s="191" t="s">
        <v>233</v>
      </c>
      <c r="B12" s="191" t="s">
        <v>234</v>
      </c>
      <c r="C12" s="192" t="s">
        <v>243</v>
      </c>
      <c r="D12" s="212" t="s">
        <v>244</v>
      </c>
      <c r="E12" s="206">
        <v>800000</v>
      </c>
      <c r="F12" s="206">
        <v>749000</v>
      </c>
      <c r="G12" s="206">
        <v>734000</v>
      </c>
    </row>
    <row r="13" spans="1:12" ht="38.1" customHeight="1" x14ac:dyDescent="0.2">
      <c r="A13" s="191" t="s">
        <v>233</v>
      </c>
      <c r="B13" s="191" t="s">
        <v>234</v>
      </c>
      <c r="C13" s="192" t="s">
        <v>245</v>
      </c>
      <c r="D13" s="212" t="s">
        <v>246</v>
      </c>
      <c r="E13" s="206">
        <v>100000</v>
      </c>
      <c r="F13" s="206">
        <v>50000</v>
      </c>
      <c r="G13" s="206">
        <v>45000</v>
      </c>
    </row>
    <row r="14" spans="1:12" ht="62.25" customHeight="1" x14ac:dyDescent="0.2">
      <c r="A14" s="213"/>
      <c r="B14" s="213"/>
      <c r="C14" s="196" t="s">
        <v>247</v>
      </c>
      <c r="D14" s="197" t="s">
        <v>248</v>
      </c>
      <c r="E14" s="198">
        <f>E15</f>
        <v>70000</v>
      </c>
      <c r="F14" s="198">
        <f>F15</f>
        <v>50000</v>
      </c>
      <c r="G14" s="198">
        <f>G15</f>
        <v>30000</v>
      </c>
    </row>
    <row r="15" spans="1:12" ht="25.5" x14ac:dyDescent="0.2">
      <c r="A15" s="191" t="s">
        <v>233</v>
      </c>
      <c r="B15" s="191" t="s">
        <v>234</v>
      </c>
      <c r="C15" s="192" t="s">
        <v>249</v>
      </c>
      <c r="D15" s="212" t="s">
        <v>250</v>
      </c>
      <c r="E15" s="206">
        <v>70000</v>
      </c>
      <c r="F15" s="206">
        <v>50000</v>
      </c>
      <c r="G15" s="206">
        <v>30000</v>
      </c>
    </row>
    <row r="16" spans="1:12" x14ac:dyDescent="0.2">
      <c r="A16" s="195"/>
      <c r="B16" s="195"/>
      <c r="C16" s="214" t="s">
        <v>251</v>
      </c>
      <c r="D16" s="195" t="s">
        <v>252</v>
      </c>
      <c r="E16" s="207">
        <f>E17</f>
        <v>100000</v>
      </c>
      <c r="F16" s="207">
        <f>F17</f>
        <v>90000</v>
      </c>
      <c r="G16" s="207">
        <f>G17</f>
        <v>90000</v>
      </c>
    </row>
    <row r="17" spans="1:7" ht="56.25" customHeight="1" x14ac:dyDescent="0.2">
      <c r="A17" s="191" t="s">
        <v>253</v>
      </c>
      <c r="B17" s="191" t="s">
        <v>254</v>
      </c>
      <c r="C17" s="192" t="s">
        <v>255</v>
      </c>
      <c r="D17" s="191" t="s">
        <v>256</v>
      </c>
      <c r="E17" s="193">
        <v>100000</v>
      </c>
      <c r="F17" s="193">
        <v>90000</v>
      </c>
      <c r="G17" s="193">
        <v>90000</v>
      </c>
    </row>
    <row r="18" spans="1:7" ht="44.1" customHeight="1" x14ac:dyDescent="0.2">
      <c r="A18" s="215"/>
      <c r="B18" s="215"/>
      <c r="C18" s="214" t="s">
        <v>257</v>
      </c>
      <c r="D18" s="195" t="s">
        <v>258</v>
      </c>
      <c r="E18" s="207">
        <f>E19+E20+E21+E22+E23+E24+E25+E26+E27+E28+E29+E30+E31</f>
        <v>943350</v>
      </c>
      <c r="F18" s="207">
        <f>F19+F20+F21+F22+F23+F24+F25+F26+F27+F28+F29+F30+F31</f>
        <v>925000</v>
      </c>
      <c r="G18" s="207">
        <f>G19+G20+G21+G22+G23+G24+G25+G26+G27+G28+G29+G30+G31</f>
        <v>852000</v>
      </c>
    </row>
    <row r="19" spans="1:7" s="190" customFormat="1" ht="44.1" customHeight="1" x14ac:dyDescent="0.25">
      <c r="A19" s="191" t="s">
        <v>253</v>
      </c>
      <c r="B19" s="191" t="s">
        <v>263</v>
      </c>
      <c r="C19" s="216" t="s">
        <v>268</v>
      </c>
      <c r="D19" s="217" t="s">
        <v>269</v>
      </c>
      <c r="E19" s="218">
        <v>100000</v>
      </c>
      <c r="F19" s="193">
        <v>150000</v>
      </c>
      <c r="G19" s="193">
        <v>100000</v>
      </c>
    </row>
    <row r="20" spans="1:7" s="190" customFormat="1" ht="44.1" customHeight="1" x14ac:dyDescent="0.2">
      <c r="A20" s="191" t="s">
        <v>253</v>
      </c>
      <c r="B20" s="191" t="s">
        <v>263</v>
      </c>
      <c r="C20" s="216" t="s">
        <v>275</v>
      </c>
      <c r="D20" s="219" t="s">
        <v>276</v>
      </c>
      <c r="E20" s="218">
        <v>80000</v>
      </c>
      <c r="F20" s="193">
        <v>75000</v>
      </c>
      <c r="G20" s="193">
        <v>70000</v>
      </c>
    </row>
    <row r="21" spans="1:7" ht="25.5" x14ac:dyDescent="0.2">
      <c r="A21" s="191" t="s">
        <v>259</v>
      </c>
      <c r="B21" s="191" t="s">
        <v>260</v>
      </c>
      <c r="C21" s="216" t="s">
        <v>261</v>
      </c>
      <c r="D21" s="219" t="s">
        <v>262</v>
      </c>
      <c r="E21" s="218">
        <v>50000</v>
      </c>
      <c r="F21" s="193">
        <v>50000</v>
      </c>
      <c r="G21" s="193">
        <v>50000</v>
      </c>
    </row>
    <row r="22" spans="1:7" ht="38.25" x14ac:dyDescent="0.2">
      <c r="A22" s="191" t="s">
        <v>253</v>
      </c>
      <c r="B22" s="191" t="s">
        <v>263</v>
      </c>
      <c r="C22" s="216" t="s">
        <v>274</v>
      </c>
      <c r="D22" s="219" t="s">
        <v>57</v>
      </c>
      <c r="E22" s="218">
        <v>100000</v>
      </c>
      <c r="F22" s="193">
        <v>90000</v>
      </c>
      <c r="G22" s="193">
        <v>90000</v>
      </c>
    </row>
    <row r="23" spans="1:7" ht="38.25" x14ac:dyDescent="0.2">
      <c r="A23" s="191" t="s">
        <v>253</v>
      </c>
      <c r="B23" s="191" t="s">
        <v>263</v>
      </c>
      <c r="C23" s="216" t="s">
        <v>279</v>
      </c>
      <c r="D23" s="219" t="s">
        <v>280</v>
      </c>
      <c r="E23" s="218">
        <v>40000</v>
      </c>
      <c r="F23" s="193">
        <v>20000</v>
      </c>
      <c r="G23" s="193">
        <v>20000</v>
      </c>
    </row>
    <row r="24" spans="1:7" ht="38.25" x14ac:dyDescent="0.2">
      <c r="A24" s="191" t="s">
        <v>253</v>
      </c>
      <c r="B24" s="191" t="s">
        <v>263</v>
      </c>
      <c r="C24" s="216" t="s">
        <v>264</v>
      </c>
      <c r="D24" s="219" t="s">
        <v>265</v>
      </c>
      <c r="E24" s="218">
        <v>30000</v>
      </c>
      <c r="F24" s="193">
        <v>30000</v>
      </c>
      <c r="G24" s="193">
        <v>30000</v>
      </c>
    </row>
    <row r="25" spans="1:7" ht="39" x14ac:dyDescent="0.25">
      <c r="A25" s="191" t="s">
        <v>253</v>
      </c>
      <c r="B25" s="191" t="s">
        <v>263</v>
      </c>
      <c r="C25" s="216" t="s">
        <v>270</v>
      </c>
      <c r="D25" s="217" t="s">
        <v>271</v>
      </c>
      <c r="E25" s="218">
        <v>62100</v>
      </c>
      <c r="F25" s="193">
        <v>55000</v>
      </c>
      <c r="G25" s="193">
        <v>52000</v>
      </c>
    </row>
    <row r="26" spans="1:7" ht="38.1" customHeight="1" x14ac:dyDescent="0.2">
      <c r="A26" s="191" t="s">
        <v>253</v>
      </c>
      <c r="B26" s="191" t="s">
        <v>263</v>
      </c>
      <c r="C26" s="216" t="s">
        <v>272</v>
      </c>
      <c r="D26" s="219" t="s">
        <v>273</v>
      </c>
      <c r="E26" s="218">
        <v>47250</v>
      </c>
      <c r="F26" s="193">
        <v>45000</v>
      </c>
      <c r="G26" s="193">
        <v>43000</v>
      </c>
    </row>
    <row r="27" spans="1:7" ht="38.25" x14ac:dyDescent="0.2">
      <c r="A27" s="191" t="s">
        <v>253</v>
      </c>
      <c r="B27" s="191" t="s">
        <v>263</v>
      </c>
      <c r="C27" s="216" t="s">
        <v>277</v>
      </c>
      <c r="D27" s="219" t="s">
        <v>278</v>
      </c>
      <c r="E27" s="218">
        <v>29000</v>
      </c>
      <c r="F27" s="193">
        <v>25000</v>
      </c>
      <c r="G27" s="193">
        <v>22000</v>
      </c>
    </row>
    <row r="28" spans="1:7" ht="38.25" x14ac:dyDescent="0.2">
      <c r="A28" s="191" t="s">
        <v>259</v>
      </c>
      <c r="B28" s="191" t="s">
        <v>290</v>
      </c>
      <c r="C28" s="216" t="s">
        <v>284</v>
      </c>
      <c r="D28" s="191" t="s">
        <v>297</v>
      </c>
      <c r="E28" s="193">
        <v>70000</v>
      </c>
      <c r="F28" s="193">
        <v>70000</v>
      </c>
      <c r="G28" s="193">
        <v>70000</v>
      </c>
    </row>
    <row r="29" spans="1:7" ht="38.25" x14ac:dyDescent="0.2">
      <c r="A29" s="191" t="s">
        <v>259</v>
      </c>
      <c r="B29" s="191" t="s">
        <v>290</v>
      </c>
      <c r="C29" s="216" t="s">
        <v>291</v>
      </c>
      <c r="D29" s="191" t="s">
        <v>293</v>
      </c>
      <c r="E29" s="193">
        <v>30000</v>
      </c>
      <c r="F29" s="193">
        <v>30000</v>
      </c>
      <c r="G29" s="193">
        <v>30000</v>
      </c>
    </row>
    <row r="30" spans="1:7" ht="38.25" x14ac:dyDescent="0.2">
      <c r="A30" s="191" t="s">
        <v>253</v>
      </c>
      <c r="B30" s="191" t="s">
        <v>263</v>
      </c>
      <c r="C30" s="216" t="s">
        <v>296</v>
      </c>
      <c r="D30" s="191" t="s">
        <v>299</v>
      </c>
      <c r="E30" s="193">
        <v>50000</v>
      </c>
      <c r="F30" s="193">
        <v>40000</v>
      </c>
      <c r="G30" s="193">
        <v>30000</v>
      </c>
    </row>
    <row r="31" spans="1:7" ht="38.25" x14ac:dyDescent="0.2">
      <c r="A31" s="191" t="s">
        <v>253</v>
      </c>
      <c r="B31" s="191" t="s">
        <v>263</v>
      </c>
      <c r="C31" s="216" t="s">
        <v>266</v>
      </c>
      <c r="D31" s="219" t="s">
        <v>267</v>
      </c>
      <c r="E31" s="218">
        <v>255000</v>
      </c>
      <c r="F31" s="193">
        <v>245000</v>
      </c>
      <c r="G31" s="193">
        <v>245000</v>
      </c>
    </row>
    <row r="32" spans="1:7" ht="48.95" customHeight="1" x14ac:dyDescent="0.2">
      <c r="A32" s="195"/>
      <c r="B32" s="195"/>
      <c r="C32" s="214" t="s">
        <v>281</v>
      </c>
      <c r="D32" s="195" t="s">
        <v>282</v>
      </c>
      <c r="E32" s="207">
        <f>E33+E34</f>
        <v>1000000</v>
      </c>
      <c r="F32" s="207">
        <f>F33+F34</f>
        <v>800000</v>
      </c>
      <c r="G32" s="207">
        <f>G33+G34</f>
        <v>700000</v>
      </c>
    </row>
    <row r="33" spans="1:7" ht="38.25" x14ac:dyDescent="0.2">
      <c r="A33" s="191" t="s">
        <v>259</v>
      </c>
      <c r="B33" s="191" t="s">
        <v>283</v>
      </c>
      <c r="C33" s="216" t="s">
        <v>369</v>
      </c>
      <c r="D33" s="191" t="s">
        <v>285</v>
      </c>
      <c r="E33" s="193">
        <v>600000</v>
      </c>
      <c r="F33" s="193">
        <v>550000</v>
      </c>
      <c r="G33" s="193">
        <v>500000</v>
      </c>
    </row>
    <row r="34" spans="1:7" ht="38.25" x14ac:dyDescent="0.2">
      <c r="A34" s="191" t="s">
        <v>259</v>
      </c>
      <c r="B34" s="191" t="s">
        <v>283</v>
      </c>
      <c r="C34" s="216" t="s">
        <v>286</v>
      </c>
      <c r="D34" s="191" t="s">
        <v>287</v>
      </c>
      <c r="E34" s="193">
        <v>400000</v>
      </c>
      <c r="F34" s="193">
        <v>250000</v>
      </c>
      <c r="G34" s="193">
        <v>200000</v>
      </c>
    </row>
    <row r="35" spans="1:7" ht="38.25" x14ac:dyDescent="0.2">
      <c r="A35" s="195"/>
      <c r="B35" s="195"/>
      <c r="C35" s="214" t="s">
        <v>288</v>
      </c>
      <c r="D35" s="195" t="s">
        <v>289</v>
      </c>
      <c r="E35" s="207">
        <f>E36+E37</f>
        <v>13030000</v>
      </c>
      <c r="F35" s="207">
        <f>F36+F37</f>
        <v>6730000</v>
      </c>
      <c r="G35" s="207">
        <f>G36+G37</f>
        <v>6580000</v>
      </c>
    </row>
    <row r="36" spans="1:7" ht="38.25" x14ac:dyDescent="0.2">
      <c r="A36" s="191" t="s">
        <v>259</v>
      </c>
      <c r="B36" s="191" t="s">
        <v>290</v>
      </c>
      <c r="C36" s="216" t="s">
        <v>298</v>
      </c>
      <c r="D36" s="191" t="s">
        <v>292</v>
      </c>
      <c r="E36" s="193">
        <v>30000</v>
      </c>
      <c r="F36" s="193">
        <v>30000</v>
      </c>
      <c r="G36" s="193">
        <v>30000</v>
      </c>
    </row>
    <row r="37" spans="1:7" ht="38.25" x14ac:dyDescent="0.2">
      <c r="A37" s="191" t="s">
        <v>233</v>
      </c>
      <c r="B37" s="191" t="s">
        <v>290</v>
      </c>
      <c r="C37" s="216" t="s">
        <v>294</v>
      </c>
      <c r="D37" s="191" t="s">
        <v>295</v>
      </c>
      <c r="E37" s="193">
        <v>13000000</v>
      </c>
      <c r="F37" s="193">
        <v>6700000</v>
      </c>
      <c r="G37" s="193">
        <v>6550000</v>
      </c>
    </row>
    <row r="38" spans="1:7" ht="33.950000000000003" customHeight="1" x14ac:dyDescent="0.2">
      <c r="A38" s="195"/>
      <c r="B38" s="195"/>
      <c r="C38" s="214" t="s">
        <v>300</v>
      </c>
      <c r="D38" s="195" t="s">
        <v>301</v>
      </c>
      <c r="E38" s="207">
        <f>E39+E40+E41+E42+E43</f>
        <v>9705000</v>
      </c>
      <c r="F38" s="207">
        <f>F39+F40+F41+F42+F43</f>
        <v>3035000</v>
      </c>
      <c r="G38" s="207">
        <f>G39+G40+G41+G42+G43</f>
        <v>1785000</v>
      </c>
    </row>
    <row r="39" spans="1:7" s="190" customFormat="1" ht="33.950000000000003" customHeight="1" x14ac:dyDescent="0.2">
      <c r="A39" s="191" t="s">
        <v>253</v>
      </c>
      <c r="B39" s="191" t="s">
        <v>305</v>
      </c>
      <c r="C39" s="216" t="s">
        <v>308</v>
      </c>
      <c r="D39" s="191" t="s">
        <v>309</v>
      </c>
      <c r="E39" s="193">
        <v>60000</v>
      </c>
      <c r="F39" s="193">
        <v>60000</v>
      </c>
      <c r="G39" s="193">
        <v>60000</v>
      </c>
    </row>
    <row r="40" spans="1:7" s="190" customFormat="1" ht="33.950000000000003" customHeight="1" x14ac:dyDescent="0.2">
      <c r="A40" s="191" t="s">
        <v>253</v>
      </c>
      <c r="B40" s="191" t="s">
        <v>305</v>
      </c>
      <c r="C40" s="216" t="s">
        <v>306</v>
      </c>
      <c r="D40" s="191" t="s">
        <v>307</v>
      </c>
      <c r="E40" s="193">
        <v>5000</v>
      </c>
      <c r="F40" s="193">
        <v>5000</v>
      </c>
      <c r="G40" s="193">
        <v>5000</v>
      </c>
    </row>
    <row r="41" spans="1:7" s="190" customFormat="1" ht="46.5" customHeight="1" x14ac:dyDescent="0.2">
      <c r="A41" s="191" t="s">
        <v>253</v>
      </c>
      <c r="B41" s="191" t="s">
        <v>305</v>
      </c>
      <c r="C41" s="216" t="s">
        <v>310</v>
      </c>
      <c r="D41" s="191" t="s">
        <v>311</v>
      </c>
      <c r="E41" s="193">
        <v>230000</v>
      </c>
      <c r="F41" s="193">
        <v>220000</v>
      </c>
      <c r="G41" s="193">
        <v>220000</v>
      </c>
    </row>
    <row r="42" spans="1:7" ht="38.25" x14ac:dyDescent="0.2">
      <c r="A42" s="191" t="s">
        <v>253</v>
      </c>
      <c r="B42" s="191" t="s">
        <v>302</v>
      </c>
      <c r="C42" s="216" t="s">
        <v>303</v>
      </c>
      <c r="D42" s="191" t="s">
        <v>304</v>
      </c>
      <c r="E42" s="193">
        <v>410000</v>
      </c>
      <c r="F42" s="193">
        <v>400000</v>
      </c>
      <c r="G42" s="193">
        <v>400000</v>
      </c>
    </row>
    <row r="43" spans="1:7" ht="79.5" customHeight="1" x14ac:dyDescent="0.2">
      <c r="A43" s="191" t="s">
        <v>253</v>
      </c>
      <c r="B43" s="191" t="s">
        <v>302</v>
      </c>
      <c r="C43" s="216" t="s">
        <v>312</v>
      </c>
      <c r="D43" s="199" t="s">
        <v>313</v>
      </c>
      <c r="E43" s="193">
        <v>9000000</v>
      </c>
      <c r="F43" s="193">
        <v>2350000</v>
      </c>
      <c r="G43" s="193">
        <v>1100000</v>
      </c>
    </row>
    <row r="44" spans="1:7" ht="33" customHeight="1" x14ac:dyDescent="0.2">
      <c r="A44" s="195"/>
      <c r="B44" s="195"/>
      <c r="C44" s="196" t="s">
        <v>314</v>
      </c>
      <c r="D44" s="195" t="s">
        <v>315</v>
      </c>
      <c r="E44" s="207">
        <f>E45+E46+E47</f>
        <v>445000</v>
      </c>
      <c r="F44" s="207">
        <f>F45+F46+F47</f>
        <v>325000</v>
      </c>
      <c r="G44" s="207">
        <f>G45+G46+G47</f>
        <v>315000</v>
      </c>
    </row>
    <row r="45" spans="1:7" ht="38.25" x14ac:dyDescent="0.2">
      <c r="A45" s="191" t="s">
        <v>233</v>
      </c>
      <c r="B45" s="191" t="s">
        <v>234</v>
      </c>
      <c r="C45" s="192" t="s">
        <v>316</v>
      </c>
      <c r="D45" s="191" t="s">
        <v>317</v>
      </c>
      <c r="E45" s="193">
        <v>270000</v>
      </c>
      <c r="F45" s="193">
        <v>250000</v>
      </c>
      <c r="G45" s="193">
        <v>250000</v>
      </c>
    </row>
    <row r="46" spans="1:7" ht="25.5" x14ac:dyDescent="0.2">
      <c r="A46" s="191" t="s">
        <v>233</v>
      </c>
      <c r="B46" s="191" t="s">
        <v>234</v>
      </c>
      <c r="C46" s="192" t="s">
        <v>318</v>
      </c>
      <c r="D46" s="191" t="s">
        <v>319</v>
      </c>
      <c r="E46" s="193">
        <v>150000</v>
      </c>
      <c r="F46" s="193">
        <v>50000</v>
      </c>
      <c r="G46" s="193">
        <v>40000</v>
      </c>
    </row>
    <row r="47" spans="1:7" ht="45" customHeight="1" x14ac:dyDescent="0.2">
      <c r="A47" s="191" t="s">
        <v>233</v>
      </c>
      <c r="B47" s="191" t="s">
        <v>234</v>
      </c>
      <c r="C47" s="191" t="s">
        <v>320</v>
      </c>
      <c r="D47" s="194" t="s">
        <v>321</v>
      </c>
      <c r="E47" s="193">
        <v>25000</v>
      </c>
      <c r="F47" s="193">
        <v>25000</v>
      </c>
      <c r="G47" s="193">
        <v>25000</v>
      </c>
    </row>
    <row r="48" spans="1:7" ht="73.5" customHeight="1" x14ac:dyDescent="0.2">
      <c r="A48" s="195"/>
      <c r="B48" s="195"/>
      <c r="C48" s="196" t="s">
        <v>322</v>
      </c>
      <c r="D48" s="197" t="s">
        <v>323</v>
      </c>
      <c r="E48" s="198">
        <f>E49+E50+E51+E52+E53+E54+E55+E56+E57+E58+E59+E60+E61+E62+E63+E64+E65+E66+E67</f>
        <v>17149700</v>
      </c>
      <c r="F48" s="198">
        <f>F49+F50+F51+F52+F53+F54+F55+F56+F57+F58+F59+F60+F61+F62+F63+F64+F65+F66+F67</f>
        <v>9875000</v>
      </c>
      <c r="G48" s="198">
        <f>G49+G50+G51+G52+G53+G54+G55+G56+G57+G58+G59+G60+G61+G62+G63+G64+G65+G66+G67</f>
        <v>8809000</v>
      </c>
    </row>
    <row r="49" spans="1:7" ht="39" customHeight="1" x14ac:dyDescent="0.2">
      <c r="A49" s="191" t="s">
        <v>233</v>
      </c>
      <c r="B49" s="191" t="s">
        <v>234</v>
      </c>
      <c r="C49" s="192" t="s">
        <v>324</v>
      </c>
      <c r="D49" s="199" t="s">
        <v>325</v>
      </c>
      <c r="E49" s="200">
        <v>60000</v>
      </c>
      <c r="F49" s="200">
        <v>45000</v>
      </c>
      <c r="G49" s="200">
        <v>45000</v>
      </c>
    </row>
    <row r="50" spans="1:7" ht="42" customHeight="1" x14ac:dyDescent="0.2">
      <c r="A50" s="191" t="s">
        <v>233</v>
      </c>
      <c r="B50" s="191" t="s">
        <v>234</v>
      </c>
      <c r="C50" s="192" t="s">
        <v>326</v>
      </c>
      <c r="D50" s="199" t="s">
        <v>327</v>
      </c>
      <c r="E50" s="200">
        <v>200000</v>
      </c>
      <c r="F50" s="200">
        <v>170000</v>
      </c>
      <c r="G50" s="200">
        <v>170000</v>
      </c>
    </row>
    <row r="51" spans="1:7" ht="42" customHeight="1" x14ac:dyDescent="0.2">
      <c r="A51" s="191" t="s">
        <v>233</v>
      </c>
      <c r="B51" s="191" t="s">
        <v>234</v>
      </c>
      <c r="C51" s="192" t="s">
        <v>328</v>
      </c>
      <c r="D51" s="199" t="s">
        <v>329</v>
      </c>
      <c r="E51" s="200">
        <v>50000</v>
      </c>
      <c r="F51" s="200">
        <v>50000</v>
      </c>
      <c r="G51" s="200">
        <v>50000</v>
      </c>
    </row>
    <row r="52" spans="1:7" ht="48" customHeight="1" x14ac:dyDescent="0.2">
      <c r="A52" s="191" t="s">
        <v>233</v>
      </c>
      <c r="B52" s="191" t="s">
        <v>234</v>
      </c>
      <c r="C52" s="192" t="s">
        <v>330</v>
      </c>
      <c r="D52" s="199" t="s">
        <v>331</v>
      </c>
      <c r="E52" s="200">
        <v>1000000</v>
      </c>
      <c r="F52" s="200">
        <v>930000</v>
      </c>
      <c r="G52" s="200">
        <v>750000</v>
      </c>
    </row>
    <row r="53" spans="1:7" ht="42" customHeight="1" x14ac:dyDescent="0.2">
      <c r="A53" s="191" t="s">
        <v>233</v>
      </c>
      <c r="B53" s="191" t="s">
        <v>234</v>
      </c>
      <c r="C53" s="192" t="s">
        <v>332</v>
      </c>
      <c r="D53" s="199" t="s">
        <v>333</v>
      </c>
      <c r="E53" s="200">
        <v>7000</v>
      </c>
      <c r="F53" s="200">
        <v>5000</v>
      </c>
      <c r="G53" s="200">
        <v>4000</v>
      </c>
    </row>
    <row r="54" spans="1:7" ht="41.25" customHeight="1" x14ac:dyDescent="0.2">
      <c r="A54" s="191" t="s">
        <v>233</v>
      </c>
      <c r="B54" s="191" t="s">
        <v>234</v>
      </c>
      <c r="C54" s="192" t="s">
        <v>334</v>
      </c>
      <c r="D54" s="199" t="s">
        <v>335</v>
      </c>
      <c r="E54" s="200">
        <v>400000</v>
      </c>
      <c r="F54" s="200">
        <v>310000</v>
      </c>
      <c r="G54" s="200">
        <v>300000</v>
      </c>
    </row>
    <row r="55" spans="1:7" ht="25.5" x14ac:dyDescent="0.2">
      <c r="A55" s="191" t="s">
        <v>233</v>
      </c>
      <c r="B55" s="191" t="s">
        <v>234</v>
      </c>
      <c r="C55" s="192" t="s">
        <v>336</v>
      </c>
      <c r="D55" s="199" t="s">
        <v>337</v>
      </c>
      <c r="E55" s="200">
        <v>100000</v>
      </c>
      <c r="F55" s="200">
        <v>50000</v>
      </c>
      <c r="G55" s="200">
        <v>40000</v>
      </c>
    </row>
    <row r="56" spans="1:7" ht="50.1" customHeight="1" x14ac:dyDescent="0.2">
      <c r="A56" s="191" t="s">
        <v>233</v>
      </c>
      <c r="B56" s="191" t="s">
        <v>234</v>
      </c>
      <c r="C56" s="192" t="s">
        <v>338</v>
      </c>
      <c r="D56" s="199" t="s">
        <v>339</v>
      </c>
      <c r="E56" s="200">
        <v>20000</v>
      </c>
      <c r="F56" s="200">
        <v>15000</v>
      </c>
      <c r="G56" s="200">
        <v>10000</v>
      </c>
    </row>
    <row r="57" spans="1:7" ht="42.95" customHeight="1" x14ac:dyDescent="0.2">
      <c r="A57" s="191" t="s">
        <v>233</v>
      </c>
      <c r="B57" s="191" t="s">
        <v>234</v>
      </c>
      <c r="C57" s="192" t="s">
        <v>340</v>
      </c>
      <c r="D57" s="199" t="s">
        <v>341</v>
      </c>
      <c r="E57" s="200">
        <v>610000</v>
      </c>
      <c r="F57" s="200">
        <v>600000</v>
      </c>
      <c r="G57" s="200">
        <v>430000</v>
      </c>
    </row>
    <row r="58" spans="1:7" ht="57.75" customHeight="1" x14ac:dyDescent="0.2">
      <c r="A58" s="191" t="s">
        <v>233</v>
      </c>
      <c r="B58" s="191" t="s">
        <v>234</v>
      </c>
      <c r="C58" s="192" t="s">
        <v>342</v>
      </c>
      <c r="D58" s="199" t="s">
        <v>343</v>
      </c>
      <c r="E58" s="200">
        <v>90000</v>
      </c>
      <c r="F58" s="200">
        <v>80000</v>
      </c>
      <c r="G58" s="200">
        <v>60000</v>
      </c>
    </row>
    <row r="59" spans="1:7" ht="29.25" customHeight="1" x14ac:dyDescent="0.2">
      <c r="A59" s="191" t="s">
        <v>233</v>
      </c>
      <c r="B59" s="191" t="s">
        <v>234</v>
      </c>
      <c r="C59" s="192" t="s">
        <v>344</v>
      </c>
      <c r="D59" s="199" t="s">
        <v>345</v>
      </c>
      <c r="E59" s="200">
        <v>100000</v>
      </c>
      <c r="F59" s="200">
        <v>150000</v>
      </c>
      <c r="G59" s="200">
        <v>110000</v>
      </c>
    </row>
    <row r="60" spans="1:7" ht="57" customHeight="1" x14ac:dyDescent="0.2">
      <c r="A60" s="191" t="s">
        <v>233</v>
      </c>
      <c r="B60" s="191" t="s">
        <v>234</v>
      </c>
      <c r="C60" s="192" t="s">
        <v>346</v>
      </c>
      <c r="D60" s="199" t="s">
        <v>347</v>
      </c>
      <c r="E60" s="200">
        <v>220000</v>
      </c>
      <c r="F60" s="200">
        <v>170000</v>
      </c>
      <c r="G60" s="200">
        <v>170000</v>
      </c>
    </row>
    <row r="61" spans="1:7" ht="42.95" customHeight="1" x14ac:dyDescent="0.2">
      <c r="A61" s="191" t="s">
        <v>233</v>
      </c>
      <c r="B61" s="191" t="s">
        <v>234</v>
      </c>
      <c r="C61" s="192" t="s">
        <v>348</v>
      </c>
      <c r="D61" s="199" t="s">
        <v>349</v>
      </c>
      <c r="E61" s="200">
        <v>110000</v>
      </c>
      <c r="F61" s="200">
        <v>70000</v>
      </c>
      <c r="G61" s="200">
        <v>30000</v>
      </c>
    </row>
    <row r="62" spans="1:7" ht="31.5" customHeight="1" x14ac:dyDescent="0.2">
      <c r="A62" s="191" t="s">
        <v>233</v>
      </c>
      <c r="B62" s="191" t="s">
        <v>234</v>
      </c>
      <c r="C62" s="192" t="s">
        <v>350</v>
      </c>
      <c r="D62" s="199" t="s">
        <v>351</v>
      </c>
      <c r="E62" s="200">
        <v>113700</v>
      </c>
      <c r="F62" s="200">
        <v>100000</v>
      </c>
      <c r="G62" s="200">
        <v>100000</v>
      </c>
    </row>
    <row r="63" spans="1:7" ht="53.25" customHeight="1" x14ac:dyDescent="0.2">
      <c r="A63" s="191" t="s">
        <v>233</v>
      </c>
      <c r="B63" s="191" t="s">
        <v>234</v>
      </c>
      <c r="C63" s="192" t="s">
        <v>352</v>
      </c>
      <c r="D63" s="199" t="s">
        <v>353</v>
      </c>
      <c r="E63" s="200">
        <v>904000</v>
      </c>
      <c r="F63" s="200">
        <v>860000</v>
      </c>
      <c r="G63" s="200">
        <v>860000</v>
      </c>
    </row>
    <row r="64" spans="1:7" ht="30.75" customHeight="1" x14ac:dyDescent="0.2">
      <c r="A64" s="191" t="s">
        <v>233</v>
      </c>
      <c r="B64" s="191" t="s">
        <v>234</v>
      </c>
      <c r="C64" s="192" t="s">
        <v>354</v>
      </c>
      <c r="D64" s="199" t="s">
        <v>355</v>
      </c>
      <c r="E64" s="200">
        <v>845000</v>
      </c>
      <c r="F64" s="200">
        <v>530000</v>
      </c>
      <c r="G64" s="200">
        <v>520000</v>
      </c>
    </row>
    <row r="65" spans="1:7" ht="25.5" x14ac:dyDescent="0.2">
      <c r="A65" s="191" t="s">
        <v>233</v>
      </c>
      <c r="B65" s="191" t="s">
        <v>234</v>
      </c>
      <c r="C65" s="192" t="s">
        <v>356</v>
      </c>
      <c r="D65" s="199" t="s">
        <v>357</v>
      </c>
      <c r="E65" s="200">
        <v>320000</v>
      </c>
      <c r="F65" s="200">
        <v>220000</v>
      </c>
      <c r="G65" s="200">
        <v>160000</v>
      </c>
    </row>
    <row r="66" spans="1:7" ht="42.95" customHeight="1" x14ac:dyDescent="0.2">
      <c r="A66" s="191" t="s">
        <v>233</v>
      </c>
      <c r="B66" s="191" t="s">
        <v>234</v>
      </c>
      <c r="C66" s="192" t="s">
        <v>358</v>
      </c>
      <c r="D66" s="199" t="s">
        <v>359</v>
      </c>
      <c r="E66" s="200">
        <v>9000000</v>
      </c>
      <c r="F66" s="200">
        <v>4000000</v>
      </c>
      <c r="G66" s="200">
        <v>4000000</v>
      </c>
    </row>
    <row r="67" spans="1:7" ht="25.5" x14ac:dyDescent="0.2">
      <c r="A67" s="191" t="s">
        <v>233</v>
      </c>
      <c r="B67" s="191" t="s">
        <v>234</v>
      </c>
      <c r="C67" s="192" t="s">
        <v>360</v>
      </c>
      <c r="D67" s="199" t="s">
        <v>361</v>
      </c>
      <c r="E67" s="200">
        <v>3000000</v>
      </c>
      <c r="F67" s="200">
        <v>1520000</v>
      </c>
      <c r="G67" s="200">
        <v>1000000</v>
      </c>
    </row>
    <row r="70" spans="1:7" ht="15.75" x14ac:dyDescent="0.25">
      <c r="A70" s="230" t="s">
        <v>221</v>
      </c>
      <c r="B70" s="230"/>
      <c r="C70" s="230"/>
      <c r="D70" s="230"/>
      <c r="E70" s="230"/>
      <c r="F70" s="189"/>
      <c r="G70" s="189"/>
    </row>
    <row r="71" spans="1:7" ht="15.75" x14ac:dyDescent="0.25">
      <c r="A71" s="230" t="s">
        <v>374</v>
      </c>
      <c r="B71" s="230"/>
      <c r="C71" s="230"/>
      <c r="D71" s="230"/>
      <c r="E71" s="230"/>
      <c r="F71" s="233" t="s">
        <v>362</v>
      </c>
      <c r="G71" s="233"/>
    </row>
    <row r="72" spans="1:7" ht="15.75" x14ac:dyDescent="0.25">
      <c r="A72" s="230" t="s">
        <v>375</v>
      </c>
      <c r="B72" s="230"/>
      <c r="C72" s="230"/>
      <c r="D72" s="230"/>
      <c r="E72" s="230"/>
      <c r="F72" s="3" t="s">
        <v>363</v>
      </c>
      <c r="G72" s="3"/>
    </row>
  </sheetData>
  <sheetProtection selectLockedCells="1" selectUnlockedCells="1"/>
  <mergeCells count="8">
    <mergeCell ref="A72:E72"/>
    <mergeCell ref="A1:L1"/>
    <mergeCell ref="A2:L2"/>
    <mergeCell ref="A5:D5"/>
    <mergeCell ref="A6:D6"/>
    <mergeCell ref="A70:E70"/>
    <mergeCell ref="A71:E71"/>
    <mergeCell ref="F71:G71"/>
  </mergeCells>
  <pageMargins left="0.34513888888888888" right="0.30208333333333331" top="0.50763888888888886" bottom="1.0527777777777778" header="0.24236111111111111" footer="0.78749999999999998"/>
  <pageSetup paperSize="9" scale="77" firstPageNumber="0" orientation="portrait" r:id="rId1"/>
  <headerFooter alignWithMargins="0">
    <oddHeader>&amp;C&amp;"Times New Roman,Obično"&amp;12&amp;A</oddHeader>
    <oddFooter>&amp;C&amp;"Times New Roman,Obično"&amp;12Stranica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Opći dio</vt:lpstr>
      <vt:lpstr>Račun prihoda i rashoda</vt:lpstr>
      <vt:lpstr>Posebni dio</vt:lpstr>
      <vt:lpstr>Plan razvojnih programa</vt:lpstr>
      <vt:lpstr>'Posebni dio'!Excel_BuiltIn__FilterDatabase</vt:lpstr>
      <vt:lpstr>'Posebni dio'!Print_Area</vt:lpstr>
      <vt:lpstr>'Račun prihoda i rashoda'!Print_Area</vt:lpstr>
      <vt:lpstr>'Račun prihoda i rashoda'!Print_Titles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Sikavica</dc:creator>
  <cp:lastModifiedBy>Mobes Kvaliteta</cp:lastModifiedBy>
  <cp:revision>31</cp:revision>
  <cp:lastPrinted>2021-12-07T11:18:43Z</cp:lastPrinted>
  <dcterms:created xsi:type="dcterms:W3CDTF">2021-11-04T18:19:49Z</dcterms:created>
  <dcterms:modified xsi:type="dcterms:W3CDTF">2023-07-03T12:09:24Z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bd0f48b1-5191-4642-b290-ae8bcca88cbf</vt:lpwstr>
  </property>
</Properties>
</file>