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Nataša\Desktop\NATAŠA\SLUŽBENIK ZA INFORMIRANJE\2024\"/>
    </mc:Choice>
  </mc:AlternateContent>
  <xr:revisionPtr revIDLastSave="0" documentId="13_ncr:1_{F249CFB6-64C0-4139-8261-14FC658D3811}" xr6:coauthVersionLast="47" xr6:coauthVersionMax="47" xr10:uidLastSave="{00000000-0000-0000-0000-000000000000}"/>
  <bookViews>
    <workbookView xWindow="-120" yWindow="-120" windowWidth="29040" windowHeight="15840" xr2:uid="{DD647888-5E9F-4761-9C42-461FBD65FEE6}"/>
  </bookViews>
  <sheets>
    <sheet name="List1" sheetId="1" r:id="rId1"/>
  </sheets>
  <definedNames>
    <definedName name="_Hlk26440387" localSheetId="0">List1!#REF!</definedName>
    <definedName name="_xlnm.Print_Area" localSheetId="0">List1!$A$4:$D$35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4" i="1" l="1"/>
  <c r="D20" i="1"/>
  <c r="D25" i="1"/>
  <c r="D24" i="1"/>
  <c r="D15" i="1"/>
  <c r="D16" i="1"/>
  <c r="D21" i="1"/>
</calcChain>
</file>

<file path=xl/sharedStrings.xml><?xml version="1.0" encoding="utf-8"?>
<sst xmlns="http://schemas.openxmlformats.org/spreadsheetml/2006/main" count="35" uniqueCount="35">
  <si>
    <t>Redni broj</t>
  </si>
  <si>
    <t>Djelatnosti</t>
  </si>
  <si>
    <t>Naziv udruge</t>
  </si>
  <si>
    <t>KULTURA</t>
  </si>
  <si>
    <t>OSTALA SPORTSKA DJELATNOST</t>
  </si>
  <si>
    <t>CRKVA</t>
  </si>
  <si>
    <t>VZ</t>
  </si>
  <si>
    <t>ŠKOLE</t>
  </si>
  <si>
    <t>OSTALO</t>
  </si>
  <si>
    <t>UKUPNO</t>
  </si>
  <si>
    <t>OSJEČKO – BARANJSKA ŽUPANIJA</t>
  </si>
  <si>
    <t xml:space="preserve">         REPUBLIKA HRVATSKA</t>
  </si>
  <si>
    <t>Isplaćeni iznos u EUR</t>
  </si>
  <si>
    <t>RAZVOJ CIVILNOG DRUŠTVA</t>
  </si>
  <si>
    <t>POPIS DONACIJA I SPONZORSTAVA IZ PRORAČUNA</t>
  </si>
  <si>
    <t xml:space="preserve">    OPĆINA ČEMINAC</t>
  </si>
  <si>
    <t>ŽUPA PRESVETOG SRCA ISUSOVA</t>
  </si>
  <si>
    <t>NOGOMETNI KLUB MEĐIMUREC KOZARAC</t>
  </si>
  <si>
    <t>NOGOMETNI KLUB MLADOST ČEMINAC</t>
  </si>
  <si>
    <t>ŠPORTSKO RIBOLOVNO DRUŠTVO RIBIČ</t>
  </si>
  <si>
    <t>ŠPORTSKO RIBOLOVNO DRUŠTVO ŠTUKA</t>
  </si>
  <si>
    <t>LOVAČKO DRUŠTVO SOKOL GRABOVAC</t>
  </si>
  <si>
    <t>LOVAČKO DRUŠTVO JAREBICA ČEMINAC</t>
  </si>
  <si>
    <t>UDRUGA ŽENA IVANČICE ČEMINAC</t>
  </si>
  <si>
    <t>UDHOS BARANJA</t>
  </si>
  <si>
    <t>ZAJEDNICA POVRATNIKA OBŽ</t>
  </si>
  <si>
    <t>CENTAR TEHNIČKE KULTURE</t>
  </si>
  <si>
    <t>UDRUGA ŽENA NOVI ČEMINAC</t>
  </si>
  <si>
    <t>OSNOVNA ŠKOLA MATIJE GUBEC</t>
  </si>
  <si>
    <t>HRVATSKA GORSKA SLUŽBA SPAŠAVANJA</t>
  </si>
  <si>
    <t>OPĆINE ČEMINAC ODOBRENIH U 2024. godini</t>
  </si>
  <si>
    <t>PODRUČNA ŠKOLA GRABOVAC</t>
  </si>
  <si>
    <t>VATROGASNA ZAJEDNICA</t>
  </si>
  <si>
    <t>CRVENI KRIŽ</t>
  </si>
  <si>
    <t>DJEČJE ODMARALIŠTE "VILA BARANJA" (STANOUPRAVA d.o.o.)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</si>
</sst>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charset val="238"/>
      <scheme val="minor"/>
    </font>
    <font>
      <b/>
      <sz val="12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1"/>
      <color theme="1"/>
      <name val="Times New Roman"/>
      <family val="1"/>
      <charset val="238"/>
    </font>
    <font>
      <b/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sz val="10"/>
      <name val="Arial"/>
      <family val="2"/>
      <charset val="238"/>
    </font>
    <font>
      <sz val="8"/>
      <name val="Calibri"/>
      <family val="2"/>
      <charset val="238"/>
      <scheme val="minor"/>
    </font>
    <font>
      <b/>
      <sz val="14"/>
      <color theme="1"/>
      <name val="Times New Roman"/>
      <family val="1"/>
      <charset val="238"/>
    </font>
    <font>
      <sz val="14"/>
      <color theme="1"/>
      <name val="Times New Roman"/>
      <family val="1"/>
      <charset val="238"/>
    </font>
    <font>
      <sz val="11"/>
      <color rgb="FFFF0000"/>
      <name val="Calibri"/>
      <family val="2"/>
      <charset val="238"/>
      <scheme val="minor"/>
    </font>
    <font>
      <sz val="11"/>
      <name val="Times New Roman"/>
      <family val="1"/>
      <charset val="238"/>
    </font>
    <font>
      <b/>
      <sz val="11"/>
      <name val="Times New Roman"/>
      <family val="1"/>
      <charset val="238"/>
    </font>
  </fonts>
  <fills count="4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indexed="64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0" fontId="7" fillId="0" borderId="0"/>
  </cellStyleXfs>
  <cellXfs count="53">
    <xf numFmtId="0" fontId="0" fillId="0" borderId="0" xfId="0"/>
    <xf numFmtId="4" fontId="2" fillId="3" borderId="6" xfId="0" applyNumberFormat="1" applyFont="1" applyFill="1" applyBorder="1" applyAlignment="1">
      <alignment horizontal="right" vertical="center"/>
    </xf>
    <xf numFmtId="4" fontId="2" fillId="2" borderId="3" xfId="0" applyNumberFormat="1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/>
    </xf>
    <xf numFmtId="0" fontId="5" fillId="0" borderId="0" xfId="0" applyFont="1" applyAlignment="1">
      <alignment wrapText="1"/>
    </xf>
    <xf numFmtId="0" fontId="6" fillId="0" borderId="0" xfId="0" applyFont="1"/>
    <xf numFmtId="0" fontId="6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3" borderId="1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3" fillId="0" borderId="5" xfId="0" applyFont="1" applyBorder="1" applyAlignment="1">
      <alignment vertical="center" wrapText="1"/>
    </xf>
    <xf numFmtId="0" fontId="3" fillId="3" borderId="5" xfId="0" applyFont="1" applyFill="1" applyBorder="1" applyAlignment="1">
      <alignment vertical="center"/>
    </xf>
    <xf numFmtId="0" fontId="3" fillId="3" borderId="5" xfId="0" applyFont="1" applyFill="1" applyBorder="1" applyAlignment="1">
      <alignment vertical="center" wrapText="1"/>
    </xf>
    <xf numFmtId="4" fontId="2" fillId="3" borderId="11" xfId="0" applyNumberFormat="1" applyFont="1" applyFill="1" applyBorder="1" applyAlignment="1">
      <alignment horizontal="right" vertical="center"/>
    </xf>
    <xf numFmtId="0" fontId="3" fillId="3" borderId="5" xfId="0" applyFont="1" applyFill="1" applyBorder="1" applyAlignment="1">
      <alignment horizontal="left" vertical="center" wrapText="1"/>
    </xf>
    <xf numFmtId="0" fontId="10" fillId="0" borderId="16" xfId="0" applyFont="1" applyBorder="1"/>
    <xf numFmtId="4" fontId="9" fillId="0" borderId="17" xfId="0" applyNumberFormat="1" applyFont="1" applyBorder="1"/>
    <xf numFmtId="0" fontId="2" fillId="0" borderId="0" xfId="0" applyFont="1" applyAlignment="1">
      <alignment horizontal="left" vertical="center"/>
    </xf>
    <xf numFmtId="0" fontId="4" fillId="0" borderId="7" xfId="0" applyFont="1" applyBorder="1" applyAlignment="1">
      <alignment horizontal="center" vertical="center" wrapText="1"/>
    </xf>
    <xf numFmtId="0" fontId="3" fillId="3" borderId="16" xfId="0" applyFont="1" applyFill="1" applyBorder="1" applyAlignment="1">
      <alignment horizontal="center" vertical="center"/>
    </xf>
    <xf numFmtId="4" fontId="2" fillId="3" borderId="6" xfId="0" applyNumberFormat="1" applyFont="1" applyFill="1" applyBorder="1" applyAlignment="1">
      <alignment vertical="center" wrapText="1"/>
    </xf>
    <xf numFmtId="4" fontId="2" fillId="3" borderId="13" xfId="0" applyNumberFormat="1" applyFont="1" applyFill="1" applyBorder="1" applyAlignment="1">
      <alignment vertical="center"/>
    </xf>
    <xf numFmtId="4" fontId="1" fillId="3" borderId="6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vertical="center"/>
    </xf>
    <xf numFmtId="4" fontId="2" fillId="3" borderId="6" xfId="0" applyNumberFormat="1" applyFont="1" applyFill="1" applyBorder="1" applyAlignment="1">
      <alignment horizontal="right" vertical="center" wrapText="1"/>
    </xf>
    <xf numFmtId="0" fontId="11" fillId="0" borderId="0" xfId="0" applyFont="1"/>
    <xf numFmtId="0" fontId="12" fillId="0" borderId="7" xfId="0" applyFont="1" applyBorder="1" applyAlignment="1">
      <alignment vertical="center" wrapText="1"/>
    </xf>
    <xf numFmtId="0" fontId="3" fillId="3" borderId="19" xfId="0" applyFont="1" applyFill="1" applyBorder="1" applyAlignment="1">
      <alignment horizontal="center" vertical="center"/>
    </xf>
    <xf numFmtId="0" fontId="3" fillId="0" borderId="7" xfId="0" applyFont="1" applyBorder="1" applyAlignment="1">
      <alignment vertical="center" wrapText="1"/>
    </xf>
    <xf numFmtId="4" fontId="2" fillId="3" borderId="13" xfId="0" applyNumberFormat="1" applyFont="1" applyFill="1" applyBorder="1" applyAlignment="1">
      <alignment horizontal="right" vertical="center"/>
    </xf>
    <xf numFmtId="4" fontId="2" fillId="3" borderId="20" xfId="0" applyNumberFormat="1" applyFont="1" applyFill="1" applyBorder="1" applyAlignment="1">
      <alignment horizontal="right" vertical="center"/>
    </xf>
    <xf numFmtId="0" fontId="3" fillId="0" borderId="5" xfId="0" applyFont="1" applyBorder="1"/>
    <xf numFmtId="0" fontId="3" fillId="3" borderId="18" xfId="0" applyFont="1" applyFill="1" applyBorder="1" applyAlignment="1">
      <alignment horizontal="left" vertical="center" wrapText="1"/>
    </xf>
    <xf numFmtId="2" fontId="2" fillId="0" borderId="6" xfId="0" applyNumberFormat="1" applyFont="1" applyBorder="1"/>
    <xf numFmtId="0" fontId="4" fillId="0" borderId="7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/>
    </xf>
    <xf numFmtId="0" fontId="9" fillId="0" borderId="16" xfId="0" applyFont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0" borderId="9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 wrapText="1"/>
    </xf>
    <xf numFmtId="0" fontId="5" fillId="0" borderId="0" xfId="0" applyFont="1" applyAlignment="1">
      <alignment horizontal="center" wrapText="1"/>
    </xf>
    <xf numFmtId="0" fontId="2" fillId="3" borderId="5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 wrapText="1" shrinkToFit="1"/>
    </xf>
    <xf numFmtId="0" fontId="2" fillId="3" borderId="9" xfId="0" applyFont="1" applyFill="1" applyBorder="1" applyAlignment="1">
      <alignment horizontal="center" vertical="center" wrapText="1" shrinkToFit="1"/>
    </xf>
    <xf numFmtId="0" fontId="2" fillId="3" borderId="7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4" fontId="13" fillId="3" borderId="13" xfId="0" applyNumberFormat="1" applyFont="1" applyFill="1" applyBorder="1" applyAlignment="1">
      <alignment horizontal="right" vertical="center" wrapText="1"/>
    </xf>
    <xf numFmtId="0" fontId="0" fillId="0" borderId="0" xfId="0" applyAlignment="1">
      <alignment wrapText="1"/>
    </xf>
    <xf numFmtId="0" fontId="3" fillId="3" borderId="10" xfId="0" applyFont="1" applyFill="1" applyBorder="1" applyAlignment="1">
      <alignment vertical="center" wrapText="1"/>
    </xf>
  </cellXfs>
  <cellStyles count="4">
    <cellStyle name="Normal 2" xfId="2" xr:uid="{90F8D58F-A874-4D0B-93EF-0E1B303ADC93}"/>
    <cellStyle name="Normalno" xfId="0" builtinId="0"/>
    <cellStyle name="Normalno 2" xfId="3" xr:uid="{5BF9F5BC-36F9-4312-B765-2208C5D6AD72}"/>
    <cellStyle name="Normalno 3" xfId="1" xr:uid="{BF02DB16-C8B3-47F9-B488-D2D337BB59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676275</xdr:colOff>
      <xdr:row>1</xdr:row>
      <xdr:rowOff>9524</xdr:rowOff>
    </xdr:from>
    <xdr:to>
      <xdr:col>2</xdr:col>
      <xdr:colOff>1019174</xdr:colOff>
      <xdr:row>3</xdr:row>
      <xdr:rowOff>9763</xdr:rowOff>
    </xdr:to>
    <xdr:pic>
      <xdr:nvPicPr>
        <xdr:cNvPr id="3" name="Slika 2">
          <a:extLst>
            <a:ext uri="{FF2B5EF4-FFF2-40B4-BE49-F238E27FC236}">
              <a16:creationId xmlns:a16="http://schemas.microsoft.com/office/drawing/2014/main" id="{64AC29D7-32F5-7731-27B9-86E08C10ED9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800350" y="200024"/>
          <a:ext cx="342899" cy="38123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0908A0-9F01-4C11-98E7-3EDD43ACB43D}">
  <sheetPr>
    <pageSetUpPr fitToPage="1"/>
  </sheetPr>
  <dimension ref="A4:E34"/>
  <sheetViews>
    <sheetView tabSelected="1" zoomScaleNormal="100" workbookViewId="0">
      <selection activeCell="D34" sqref="D34"/>
    </sheetView>
  </sheetViews>
  <sheetFormatPr defaultRowHeight="15" x14ac:dyDescent="0.25"/>
  <cols>
    <col min="1" max="1" width="8" customWidth="1"/>
    <col min="2" max="2" width="23.85546875" customWidth="1"/>
    <col min="3" max="3" width="44.85546875" customWidth="1"/>
    <col min="4" max="4" width="17.42578125" customWidth="1"/>
    <col min="5" max="5" width="16.28515625" customWidth="1"/>
  </cols>
  <sheetData>
    <row r="4" spans="1:5" ht="15.75" x14ac:dyDescent="0.25">
      <c r="A4" s="5"/>
      <c r="B4" s="40" t="s">
        <v>11</v>
      </c>
      <c r="C4" s="40"/>
      <c r="D4" s="5"/>
      <c r="E4" s="5"/>
    </row>
    <row r="5" spans="1:5" ht="15.75" x14ac:dyDescent="0.25">
      <c r="A5" s="5"/>
      <c r="B5" s="40" t="s">
        <v>10</v>
      </c>
      <c r="C5" s="40"/>
      <c r="D5" s="5"/>
      <c r="E5" s="5"/>
    </row>
    <row r="6" spans="1:5" ht="15.75" x14ac:dyDescent="0.25">
      <c r="A6" s="5"/>
      <c r="B6" s="40" t="s">
        <v>15</v>
      </c>
      <c r="C6" s="40"/>
      <c r="D6" s="5"/>
      <c r="E6" s="5"/>
    </row>
    <row r="7" spans="1:5" ht="15.75" x14ac:dyDescent="0.25">
      <c r="A7" s="5"/>
      <c r="B7" s="19"/>
      <c r="C7" s="19"/>
      <c r="D7" s="5"/>
      <c r="E7" s="5"/>
    </row>
    <row r="8" spans="1:5" ht="15.75" x14ac:dyDescent="0.25">
      <c r="A8" s="5"/>
      <c r="B8" s="19"/>
      <c r="C8" s="19"/>
      <c r="D8" s="5"/>
      <c r="E8" s="5"/>
    </row>
    <row r="9" spans="1:5" ht="15.75" x14ac:dyDescent="0.25">
      <c r="A9" s="5"/>
      <c r="B9" s="6"/>
      <c r="C9" s="5"/>
      <c r="D9" s="6"/>
      <c r="E9" s="5"/>
    </row>
    <row r="10" spans="1:5" ht="15.75" customHeight="1" x14ac:dyDescent="0.25">
      <c r="A10" s="43" t="s">
        <v>14</v>
      </c>
      <c r="B10" s="43"/>
      <c r="C10" s="43"/>
      <c r="D10" s="43"/>
      <c r="E10" s="4"/>
    </row>
    <row r="11" spans="1:5" ht="15.75" customHeight="1" x14ac:dyDescent="0.25">
      <c r="A11" s="43" t="s">
        <v>30</v>
      </c>
      <c r="B11" s="43"/>
      <c r="C11" s="43"/>
      <c r="D11" s="43"/>
      <c r="E11" s="4"/>
    </row>
    <row r="13" spans="1:5" ht="15.75" thickBot="1" x14ac:dyDescent="0.3"/>
    <row r="14" spans="1:5" ht="31.5" x14ac:dyDescent="0.25">
      <c r="A14" s="7" t="s">
        <v>0</v>
      </c>
      <c r="B14" s="11" t="s">
        <v>1</v>
      </c>
      <c r="C14" s="10" t="s">
        <v>2</v>
      </c>
      <c r="D14" s="2" t="s">
        <v>12</v>
      </c>
    </row>
    <row r="15" spans="1:5" ht="15" customHeight="1" x14ac:dyDescent="0.25">
      <c r="A15" s="3"/>
      <c r="B15" s="46" t="s">
        <v>13</v>
      </c>
      <c r="C15" s="13" t="s">
        <v>21</v>
      </c>
      <c r="D15" s="1">
        <f>1500+2500</f>
        <v>4000</v>
      </c>
    </row>
    <row r="16" spans="1:5" x14ac:dyDescent="0.25">
      <c r="A16" s="3"/>
      <c r="B16" s="47"/>
      <c r="C16" s="14" t="s">
        <v>22</v>
      </c>
      <c r="D16" s="1">
        <f>2500+1500</f>
        <v>4000</v>
      </c>
    </row>
    <row r="17" spans="1:5" x14ac:dyDescent="0.25">
      <c r="A17" s="3"/>
      <c r="B17" s="47"/>
      <c r="C17" s="16" t="s">
        <v>24</v>
      </c>
      <c r="D17" s="22">
        <v>500</v>
      </c>
    </row>
    <row r="18" spans="1:5" x14ac:dyDescent="0.25">
      <c r="A18" s="3"/>
      <c r="B18" s="47"/>
      <c r="C18" s="16" t="s">
        <v>25</v>
      </c>
      <c r="D18" s="23">
        <v>3000</v>
      </c>
    </row>
    <row r="19" spans="1:5" x14ac:dyDescent="0.25">
      <c r="A19" s="3"/>
      <c r="B19" s="47"/>
      <c r="C19" s="13" t="s">
        <v>26</v>
      </c>
      <c r="D19" s="1">
        <v>3000</v>
      </c>
    </row>
    <row r="20" spans="1:5" ht="17.25" customHeight="1" x14ac:dyDescent="0.25">
      <c r="A20" s="3"/>
      <c r="B20" s="44"/>
      <c r="C20" s="16" t="s">
        <v>17</v>
      </c>
      <c r="D20" s="22">
        <f>5000+10000+5000+7000</f>
        <v>27000</v>
      </c>
    </row>
    <row r="21" spans="1:5" x14ac:dyDescent="0.25">
      <c r="A21" s="3"/>
      <c r="B21" s="44"/>
      <c r="C21" s="16" t="s">
        <v>18</v>
      </c>
      <c r="D21" s="25">
        <f>5000+10000+1000+7000</f>
        <v>23000</v>
      </c>
    </row>
    <row r="22" spans="1:5" x14ac:dyDescent="0.25">
      <c r="A22" s="3"/>
      <c r="B22" s="45" t="s">
        <v>3</v>
      </c>
      <c r="C22" s="14" t="s">
        <v>23</v>
      </c>
      <c r="D22" s="1">
        <v>2500</v>
      </c>
    </row>
    <row r="23" spans="1:5" x14ac:dyDescent="0.25">
      <c r="A23" s="3"/>
      <c r="B23" s="45"/>
      <c r="C23" s="13" t="s">
        <v>27</v>
      </c>
      <c r="D23" s="1">
        <v>2000</v>
      </c>
    </row>
    <row r="24" spans="1:5" ht="15" customHeight="1" x14ac:dyDescent="0.25">
      <c r="A24" s="3"/>
      <c r="B24" s="48" t="s">
        <v>4</v>
      </c>
      <c r="C24" s="13" t="s">
        <v>19</v>
      </c>
      <c r="D24" s="1">
        <f>1500+1500</f>
        <v>3000</v>
      </c>
    </row>
    <row r="25" spans="1:5" ht="15" customHeight="1" x14ac:dyDescent="0.25">
      <c r="A25" s="3"/>
      <c r="B25" s="49"/>
      <c r="C25" s="34" t="s">
        <v>20</v>
      </c>
      <c r="D25" s="24">
        <f>1500+1500</f>
        <v>3000</v>
      </c>
    </row>
    <row r="26" spans="1:5" x14ac:dyDescent="0.25">
      <c r="A26" s="3"/>
      <c r="B26" s="8" t="s">
        <v>6</v>
      </c>
      <c r="C26" s="12" t="s">
        <v>32</v>
      </c>
      <c r="D26" s="26">
        <v>40000.01</v>
      </c>
    </row>
    <row r="27" spans="1:5" x14ac:dyDescent="0.25">
      <c r="A27" s="3"/>
      <c r="B27" s="20" t="s">
        <v>5</v>
      </c>
      <c r="C27" s="12" t="s">
        <v>16</v>
      </c>
      <c r="D27" s="1">
        <v>13000</v>
      </c>
    </row>
    <row r="28" spans="1:5" x14ac:dyDescent="0.25">
      <c r="A28" s="3"/>
      <c r="B28" s="36" t="s">
        <v>7</v>
      </c>
      <c r="C28" s="30" t="s">
        <v>28</v>
      </c>
      <c r="D28" s="31">
        <v>4000</v>
      </c>
      <c r="E28" s="27"/>
    </row>
    <row r="29" spans="1:5" x14ac:dyDescent="0.25">
      <c r="A29" s="29"/>
      <c r="B29" s="37"/>
      <c r="C29" s="33" t="s">
        <v>31</v>
      </c>
      <c r="D29" s="35">
        <v>2000</v>
      </c>
    </row>
    <row r="30" spans="1:5" x14ac:dyDescent="0.25">
      <c r="A30" s="3"/>
      <c r="B30" s="41" t="s">
        <v>8</v>
      </c>
      <c r="C30" s="12" t="s">
        <v>33</v>
      </c>
      <c r="D30" s="32">
        <v>4614.72</v>
      </c>
    </row>
    <row r="31" spans="1:5" ht="30" x14ac:dyDescent="0.25">
      <c r="A31" s="3"/>
      <c r="B31" s="41"/>
      <c r="C31" s="28" t="s">
        <v>34</v>
      </c>
      <c r="D31" s="50">
        <v>10321.76</v>
      </c>
      <c r="E31" s="51"/>
    </row>
    <row r="32" spans="1:5" ht="30.75" thickBot="1" x14ac:dyDescent="0.3">
      <c r="A32" s="9"/>
      <c r="B32" s="42"/>
      <c r="C32" s="52" t="s">
        <v>29</v>
      </c>
      <c r="D32" s="15">
        <v>1000</v>
      </c>
    </row>
    <row r="33" spans="1:4" ht="15.75" thickBot="1" x14ac:dyDescent="0.3">
      <c r="A33" s="21"/>
    </row>
    <row r="34" spans="1:4" ht="19.5" thickBot="1" x14ac:dyDescent="0.35">
      <c r="A34" s="38" t="s">
        <v>9</v>
      </c>
      <c r="B34" s="39"/>
      <c r="C34" s="17"/>
      <c r="D34" s="18">
        <f>SUM(D15:D33)</f>
        <v>149936.49000000002</v>
      </c>
    </row>
  </sheetData>
  <mergeCells count="12">
    <mergeCell ref="B28:B29"/>
    <mergeCell ref="A34:B34"/>
    <mergeCell ref="B4:C4"/>
    <mergeCell ref="B5:C5"/>
    <mergeCell ref="B6:C6"/>
    <mergeCell ref="B30:B32"/>
    <mergeCell ref="A10:D10"/>
    <mergeCell ref="A11:D11"/>
    <mergeCell ref="B20:B21"/>
    <mergeCell ref="B22:B23"/>
    <mergeCell ref="B15:B19"/>
    <mergeCell ref="B24:B25"/>
  </mergeCells>
  <phoneticPr fontId="8" type="noConversion"/>
  <pageMargins left="0.25" right="0.25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List1</vt:lpstr>
      <vt:lpstr>List1!Podrucje_ispisa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Korisnik</dc:creator>
  <cp:lastModifiedBy>Opcina Čeminac</cp:lastModifiedBy>
  <cp:lastPrinted>2026-02-09T09:46:32Z</cp:lastPrinted>
  <dcterms:created xsi:type="dcterms:W3CDTF">2021-01-12T12:30:06Z</dcterms:created>
  <dcterms:modified xsi:type="dcterms:W3CDTF">2026-02-09T10:00:53Z</dcterms:modified>
</cp:coreProperties>
</file>