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AMIF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<sst xmlns="http://schemas.openxmlformats.org/spreadsheetml/2006/main" count="260" uniqueCount="180">
  <si>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</si>
  <si>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</si>
  <si>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</si>
  <si>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</si>
  <si>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</si>
  <si>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</si>
  <si>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</si>
  <si>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</si>
  <si>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</si>
  <si>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</si>
  <si>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</si>
  <si>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</si>
  <si>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</si>
  <si>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</si>
  <si>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dr.sc. Davor Božinović</t>
  </si>
  <si>
    <t>CPV</t>
  </si>
  <si>
    <t>POTPREDSJEDNIK VLADE I MINISTAR</t>
  </si>
  <si>
    <t>2.</t>
  </si>
  <si>
    <t xml:space="preserve">Osobno vozilo 4x4 Hybrid </t>
  </si>
  <si>
    <t>kom</t>
  </si>
  <si>
    <t>Prijenosna računala</t>
  </si>
  <si>
    <t xml:space="preserve">3. </t>
  </si>
  <si>
    <t>Torbe za prijenosna računala</t>
  </si>
  <si>
    <t>4.</t>
  </si>
  <si>
    <t>Miš</t>
  </si>
  <si>
    <t>5.</t>
  </si>
  <si>
    <t>Hard disk eksterni 1 TB</t>
  </si>
  <si>
    <t>6.</t>
  </si>
  <si>
    <t>Uništavač papira</t>
  </si>
  <si>
    <t>7.</t>
  </si>
  <si>
    <t>Oprema za videokonferenciju</t>
  </si>
  <si>
    <t>set</t>
  </si>
  <si>
    <t>8.</t>
  </si>
  <si>
    <t>Digitalni fotoaparat</t>
  </si>
  <si>
    <t>9.</t>
  </si>
  <si>
    <t>Zvučnici</t>
  </si>
  <si>
    <t>10.</t>
  </si>
  <si>
    <t>Web kamere</t>
  </si>
  <si>
    <t>11.</t>
  </si>
  <si>
    <t xml:space="preserve">Televizor </t>
  </si>
  <si>
    <t>12.</t>
  </si>
  <si>
    <t>Stolić okrugli</t>
  </si>
  <si>
    <t>13.</t>
  </si>
  <si>
    <t>Fotelja</t>
  </si>
  <si>
    <t>14.</t>
  </si>
  <si>
    <t xml:space="preserve">Keramička grijalica </t>
  </si>
  <si>
    <t>15.</t>
  </si>
  <si>
    <t>Detektori metala ručni</t>
  </si>
  <si>
    <t>16.</t>
  </si>
  <si>
    <t>Walk-through detektor metala</t>
  </si>
  <si>
    <t>17.</t>
  </si>
  <si>
    <t>Stražarska kućica</t>
  </si>
  <si>
    <t>18.</t>
  </si>
  <si>
    <t>Sigurnosno-arhivski ormar</t>
  </si>
  <si>
    <t>19.</t>
  </si>
  <si>
    <t>Plastifikator dokumenata</t>
  </si>
  <si>
    <t>20.</t>
  </si>
  <si>
    <t>Pano</t>
  </si>
  <si>
    <t>21.</t>
  </si>
  <si>
    <t>Blok kuhinja sa aparatima</t>
  </si>
  <si>
    <t>22.</t>
  </si>
  <si>
    <t xml:space="preserve">Hladnjak </t>
  </si>
  <si>
    <t>23.</t>
  </si>
  <si>
    <t>Mikrovalna pećnica</t>
  </si>
  <si>
    <t>24.</t>
  </si>
  <si>
    <t xml:space="preserve">Višenamjenska traktorska kosilica RYDER HQ 316 </t>
  </si>
  <si>
    <t>25.</t>
  </si>
  <si>
    <t>Kosište HQ Ryder</t>
  </si>
  <si>
    <t>26.</t>
  </si>
  <si>
    <t>Ralica HQ Ryder</t>
  </si>
  <si>
    <t>27.</t>
  </si>
  <si>
    <t>Četka HQ Ryder</t>
  </si>
  <si>
    <t>28.</t>
  </si>
  <si>
    <t>Dječji krevetić</t>
  </si>
  <si>
    <t>29.</t>
  </si>
  <si>
    <t>Madrac</t>
  </si>
  <si>
    <t>30.</t>
  </si>
  <si>
    <t>Posteljina za dječji krevetić</t>
  </si>
  <si>
    <t>31..</t>
  </si>
  <si>
    <t>Deka za djecu</t>
  </si>
  <si>
    <t>32.</t>
  </si>
  <si>
    <t>Nepropusna podloga za madrac</t>
  </si>
  <si>
    <t>33.</t>
  </si>
  <si>
    <t>Komoda za presvlačenje</t>
  </si>
  <si>
    <t>34.</t>
  </si>
  <si>
    <t>Autosjedalica za djecu za novorođenčad do 13 kg</t>
  </si>
  <si>
    <t>35.</t>
  </si>
  <si>
    <t>Autosjedalica za djecu do 9-36  kg</t>
  </si>
  <si>
    <t>36.</t>
  </si>
  <si>
    <t>Stolovi za konferencijsku dvoranu</t>
  </si>
  <si>
    <t>37.</t>
  </si>
  <si>
    <t>Konferencijska stolica</t>
  </si>
  <si>
    <t>38.</t>
  </si>
  <si>
    <t>Klupa sa 4 sjedalice</t>
  </si>
  <si>
    <t>39.</t>
  </si>
  <si>
    <t>Stolice za igraonicu</t>
  </si>
  <si>
    <t>40.</t>
  </si>
  <si>
    <t>Stol za igraonicu</t>
  </si>
  <si>
    <t>41.</t>
  </si>
  <si>
    <t>Stroj za pranje podova</t>
  </si>
  <si>
    <t>42.</t>
  </si>
  <si>
    <t xml:space="preserve">Perilica za rublje profesionalna 33 kg </t>
  </si>
  <si>
    <t>43.</t>
  </si>
  <si>
    <t>Sušilica za rublje profesionalna 30 kg</t>
  </si>
  <si>
    <t>44.</t>
  </si>
  <si>
    <t>Zaštitna navlaka za madrac</t>
  </si>
  <si>
    <t>45.</t>
  </si>
  <si>
    <t>Digitalne brave</t>
  </si>
  <si>
    <t>46.</t>
  </si>
  <si>
    <t>Defibrilator +EKG</t>
  </si>
  <si>
    <t>47.</t>
  </si>
  <si>
    <t>Ambulantni ormar 75x38x169 cm</t>
  </si>
  <si>
    <t>48.</t>
  </si>
  <si>
    <t>Diagnostic colour spirometer</t>
  </si>
  <si>
    <t>49.</t>
  </si>
  <si>
    <t>Otoscope</t>
  </si>
  <si>
    <t>50.</t>
  </si>
  <si>
    <t>Halogen ophtalmoscope</t>
  </si>
  <si>
    <t>51.</t>
  </si>
  <si>
    <t>Urin analizator</t>
  </si>
  <si>
    <t>52.</t>
  </si>
  <si>
    <t>Plus glucose monitor mg/L meter only</t>
  </si>
  <si>
    <t>53.</t>
  </si>
  <si>
    <t>Gama big dial scale (430x380x70 mm)</t>
  </si>
  <si>
    <t>54.</t>
  </si>
  <si>
    <t>Gama tape height measure clear scale 0-200 cm</t>
  </si>
  <si>
    <t>55.</t>
  </si>
  <si>
    <t>Omron M7 digital B.M.P HEM 7322T-E</t>
  </si>
  <si>
    <t>56.</t>
  </si>
  <si>
    <t>Autoklav basic clasa N 18 L</t>
  </si>
  <si>
    <t>57.</t>
  </si>
  <si>
    <t>Zavarivač folija max dužina vara 300 mm</t>
  </si>
  <si>
    <t>58.</t>
  </si>
  <si>
    <t>Posuda za potapanje instrumenata (28x18x10 cm) 3L</t>
  </si>
  <si>
    <t>59.</t>
  </si>
  <si>
    <t>Flat rolls for autoclave steam and eto flat rolls 200x100</t>
  </si>
  <si>
    <t>60.</t>
  </si>
  <si>
    <t>Flat rolls for autoclave steam and eto flat rolls 200x200</t>
  </si>
  <si>
    <t>61.</t>
  </si>
  <si>
    <t xml:space="preserve">Steam tape 19 mm-autoclave for steam sterilization </t>
  </si>
  <si>
    <t>62.</t>
  </si>
  <si>
    <t>Profesionalna liječnička torba (45x35x15 cm)</t>
  </si>
  <si>
    <t>63.</t>
  </si>
  <si>
    <t>Reducir ventil sa ovlaživačem+posuda za vodu+kolica za bocu+cilindar za kisik zapremina 10 L</t>
  </si>
  <si>
    <t>64.</t>
  </si>
  <si>
    <t>Rezervni cilindar za kisik zapremina 10 L</t>
  </si>
  <si>
    <t>65.</t>
  </si>
  <si>
    <t>Endotrahijalni tubus za djecu i odrasle</t>
  </si>
  <si>
    <t>66.</t>
  </si>
  <si>
    <t>Set 3 ear speculum 4,5,6 mm</t>
  </si>
  <si>
    <t>67.</t>
  </si>
  <si>
    <t>Suction aspirator 1 L jar</t>
  </si>
  <si>
    <t>68.</t>
  </si>
  <si>
    <t>Tens aparat s displayom</t>
  </si>
  <si>
    <t>69.</t>
  </si>
  <si>
    <t>Reanimacijski kofer speed 1</t>
  </si>
  <si>
    <t>70.</t>
  </si>
  <si>
    <t>ENT kit</t>
  </si>
  <si>
    <t>71.</t>
  </si>
  <si>
    <t>Posuda za čisto i nečisto (55x140 mm)</t>
  </si>
  <si>
    <t>73.</t>
  </si>
  <si>
    <t>Inox kutija za instrumente(18x4x4 cm)</t>
  </si>
  <si>
    <t>74.</t>
  </si>
  <si>
    <t>Aluminijska kutija za instrumente (17.7x7.6x2 cm)</t>
  </si>
  <si>
    <t>75.</t>
  </si>
  <si>
    <t>Kutija od inoxa za sterilizaciju (20x10x4.5 cm)</t>
  </si>
  <si>
    <t>76.</t>
  </si>
  <si>
    <t>Adult mouthpieces disposable</t>
  </si>
  <si>
    <t>DODAJU SE SLIJEDEĆE STAVKE:</t>
  </si>
  <si>
    <t>n/p</t>
  </si>
  <si>
    <t>PDV</t>
  </si>
  <si>
    <t>II kvartal</t>
  </si>
  <si>
    <t>do kraja 2022.</t>
  </si>
  <si>
    <t xml:space="preserve">Nabava informatičke opreme za učinkovitije reguliranje boravka državljana trećih zemalja - 305 kom računala PC2 </t>
  </si>
  <si>
    <t>Nabava informatičke opreme za policijske službenike linije rada nezakonitih migracija - 74 kom računala PC2</t>
  </si>
  <si>
    <t xml:space="preserve">Ugovor </t>
  </si>
  <si>
    <t>Zagreb, 15.6.2022.</t>
  </si>
  <si>
    <t>30213000-5</t>
  </si>
  <si>
    <t>* Okvirni sporazum Središnjeg državnog ureda za središnju javnu nabavu</t>
  </si>
  <si>
    <t>Nabava po OS-5/2021-1*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</si>
</sst>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6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theme="6" tint="-0.4999699890613556"/>
      <name val="Arial"/>
      <family val="2"/>
    </font>
    <font>
      <sz val="10"/>
      <color rgb="FF0070C0"/>
      <name val="Arial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64" applyFont="1" applyBorder="1" applyAlignment="1">
      <alignment/>
    </xf>
    <xf numFmtId="165" fontId="13" fillId="0" borderId="0" xfId="64" applyFont="1" applyBorder="1" applyAlignment="1">
      <alignment horizontal="justify" vertical="center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1" xfId="64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6" fontId="0" fillId="0" borderId="0" xfId="0" applyNumberFormat="1" applyAlignment="1">
      <alignment/>
    </xf>
    <xf numFmtId="165" fontId="10" fillId="0" borderId="0" xfId="0" applyNumberFormat="1" applyFont="1" applyBorder="1" applyAlignment="1">
      <alignment vertical="center"/>
    </xf>
    <xf numFmtId="6" fontId="53" fillId="0" borderId="0" xfId="0" applyNumberFormat="1" applyFont="1" applyAlignment="1">
      <alignment/>
    </xf>
    <xf numFmtId="6" fontId="54" fillId="0" borderId="0" xfId="0" applyNumberFormat="1" applyFont="1" applyAlignment="1">
      <alignment/>
    </xf>
    <xf numFmtId="0" fontId="54" fillId="0" borderId="0" xfId="0" applyFont="1" applyAlignment="1">
      <alignment/>
    </xf>
    <xf numFmtId="6" fontId="55" fillId="0" borderId="0" xfId="0" applyNumberFormat="1" applyFont="1" applyAlignment="1">
      <alignment/>
    </xf>
    <xf numFmtId="0" fontId="55" fillId="0" borderId="0" xfId="0" applyFont="1" applyAlignment="1">
      <alignment/>
    </xf>
    <xf numFmtId="6" fontId="56" fillId="0" borderId="0" xfId="0" applyNumberFormat="1" applyFont="1" applyAlignment="1">
      <alignment/>
    </xf>
    <xf numFmtId="0" fontId="56" fillId="0" borderId="0" xfId="0" applyFont="1" applyAlignment="1">
      <alignment/>
    </xf>
    <xf numFmtId="6" fontId="57" fillId="0" borderId="0" xfId="0" applyNumberFormat="1" applyFont="1" applyAlignment="1">
      <alignment/>
    </xf>
    <xf numFmtId="0" fontId="57" fillId="0" borderId="0" xfId="0" applyFont="1" applyAlignment="1">
      <alignment/>
    </xf>
    <xf numFmtId="6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6" fontId="58" fillId="0" borderId="0" xfId="0" applyNumberFormat="1" applyFont="1" applyAlignment="1">
      <alignment/>
    </xf>
    <xf numFmtId="0" fontId="59" fillId="0" borderId="0" xfId="0" applyFont="1" applyAlignment="1">
      <alignment/>
    </xf>
    <xf numFmtId="6" fontId="5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165" fontId="1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right" vertical="center" wrapText="1"/>
    </xf>
    <xf numFmtId="165" fontId="1" fillId="32" borderId="10" xfId="64" applyFont="1" applyFill="1" applyBorder="1" applyAlignment="1">
      <alignment horizontal="right" vertical="center" wrapText="1"/>
    </xf>
    <xf numFmtId="49" fontId="1" fillId="32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3" fontId="1" fillId="32" borderId="19" xfId="0" applyNumberFormat="1" applyFont="1" applyFill="1" applyBorder="1" applyAlignment="1">
      <alignment vertical="center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14" borderId="12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130" zoomScaleNormal="130" zoomScalePageLayoutView="0" workbookViewId="0" topLeftCell="A1">
      <selection activeCell="G22" sqref="G22"/>
    </sheetView>
  </sheetViews>
  <sheetFormatPr defaultColWidth="9.140625" defaultRowHeight="12.75"/>
  <cols>
    <col min="1" max="1" width="4.57421875" style="0" bestFit="1" customWidth="1"/>
    <col min="2" max="3" width="9.421875" style="0" customWidth="1"/>
    <col min="4" max="4" width="43.140625" style="0" customWidth="1"/>
    <col min="5" max="5" width="14.28125" style="0" customWidth="1"/>
    <col min="6" max="6" width="12.8515625" style="0" customWidth="1"/>
    <col min="7" max="7" width="17.421875" style="0" customWidth="1"/>
    <col min="8" max="8" width="15.8515625" style="0" customWidth="1"/>
    <col min="9" max="9" width="10.7109375" style="0" customWidth="1"/>
    <col min="10" max="10" width="14.140625" style="0" customWidth="1"/>
  </cols>
  <sheetData>
    <row r="1" spans="1:10" ht="12.75">
      <c r="A1" s="75" t="s">
        <v>5</v>
      </c>
      <c r="B1" s="88" t="s">
        <v>6</v>
      </c>
      <c r="C1" s="91" t="s">
        <v>15</v>
      </c>
      <c r="D1" s="79" t="s">
        <v>4</v>
      </c>
      <c r="E1" s="69" t="s">
        <v>8</v>
      </c>
      <c r="F1" s="70"/>
      <c r="G1" s="79" t="s">
        <v>0</v>
      </c>
      <c r="H1" s="79" t="s">
        <v>1</v>
      </c>
      <c r="I1" s="79" t="s">
        <v>2</v>
      </c>
      <c r="J1" s="82" t="s">
        <v>3</v>
      </c>
    </row>
    <row r="2" spans="1:10" ht="12.75">
      <c r="A2" s="76"/>
      <c r="B2" s="89"/>
      <c r="C2" s="92"/>
      <c r="D2" s="94"/>
      <c r="E2" s="71"/>
      <c r="F2" s="72"/>
      <c r="G2" s="80"/>
      <c r="H2" s="80"/>
      <c r="I2" s="80"/>
      <c r="J2" s="83"/>
    </row>
    <row r="3" spans="1:10" ht="12.75">
      <c r="A3" s="77"/>
      <c r="B3" s="90"/>
      <c r="C3" s="93"/>
      <c r="D3" s="95"/>
      <c r="E3" s="11" t="s">
        <v>10</v>
      </c>
      <c r="F3" s="11" t="s">
        <v>11</v>
      </c>
      <c r="G3" s="81"/>
      <c r="H3" s="81"/>
      <c r="I3" s="81"/>
      <c r="J3" s="84"/>
    </row>
    <row r="4" spans="1:10" ht="12.75">
      <c r="A4" s="85" t="s">
        <v>168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s="45" customFormat="1" ht="22.5">
      <c r="A5" s="53" t="s">
        <v>7</v>
      </c>
      <c r="B5" s="49" t="s">
        <v>169</v>
      </c>
      <c r="C5" s="47" t="s">
        <v>177</v>
      </c>
      <c r="D5" s="52" t="s">
        <v>174</v>
      </c>
      <c r="E5" s="48">
        <v>332777.26</v>
      </c>
      <c r="F5" s="48">
        <f>SUM(E5/7.6)</f>
        <v>43786.48157894737</v>
      </c>
      <c r="G5" s="50" t="s">
        <v>179</v>
      </c>
      <c r="H5" s="49" t="s">
        <v>175</v>
      </c>
      <c r="I5" s="49" t="s">
        <v>171</v>
      </c>
      <c r="J5" s="51" t="s">
        <v>172</v>
      </c>
    </row>
    <row r="6" spans="1:10" s="45" customFormat="1" ht="22.5">
      <c r="A6" s="55"/>
      <c r="B6" s="56" t="s">
        <v>169</v>
      </c>
      <c r="C6" s="57" t="s">
        <v>177</v>
      </c>
      <c r="D6" s="58" t="s">
        <v>173</v>
      </c>
      <c r="E6" s="59">
        <v>1371581.95</v>
      </c>
      <c r="F6" s="59">
        <f>SUM(E6/7.6)</f>
        <v>180471.30921052632</v>
      </c>
      <c r="G6" s="60" t="s">
        <v>179</v>
      </c>
      <c r="H6" s="56" t="s">
        <v>175</v>
      </c>
      <c r="I6" s="56" t="s">
        <v>171</v>
      </c>
      <c r="J6" s="61" t="s">
        <v>172</v>
      </c>
    </row>
    <row r="7" spans="1:10" ht="12.75">
      <c r="A7" s="62"/>
      <c r="B7" s="63"/>
      <c r="C7" s="63"/>
      <c r="D7" s="64" t="s">
        <v>9</v>
      </c>
      <c r="E7" s="65">
        <f>SUM(E5:E6)</f>
        <v>1704359.21</v>
      </c>
      <c r="F7" s="65">
        <f>SUM(F5:F6)</f>
        <v>224257.79078947369</v>
      </c>
      <c r="G7" s="66" t="s">
        <v>12</v>
      </c>
      <c r="H7" s="66"/>
      <c r="I7" s="67"/>
      <c r="J7" s="68"/>
    </row>
    <row r="8" spans="1:10" ht="12.75">
      <c r="A8" s="6"/>
      <c r="B8" s="3"/>
      <c r="C8" s="3"/>
      <c r="D8" s="7" t="s">
        <v>170</v>
      </c>
      <c r="E8" s="24">
        <f>SUM(E7*0.25)</f>
        <v>426089.8025</v>
      </c>
      <c r="F8" s="24">
        <f>SUM(F7*0.25)</f>
        <v>56064.44769736842</v>
      </c>
      <c r="G8" s="6"/>
      <c r="H8" s="6"/>
      <c r="I8" s="6"/>
      <c r="J8" s="6"/>
    </row>
    <row r="9" spans="1:10" ht="12.75">
      <c r="A9" s="8"/>
      <c r="B9" s="4"/>
      <c r="C9" s="4"/>
      <c r="D9" s="9" t="s">
        <v>13</v>
      </c>
      <c r="E9" s="25">
        <f>SUM(E7:E8)</f>
        <v>2130449.0125</v>
      </c>
      <c r="F9" s="26">
        <f>SUM(F7:F8)</f>
        <v>280322.23848684214</v>
      </c>
      <c r="G9" s="28"/>
      <c r="H9" s="10"/>
      <c r="I9" s="5"/>
      <c r="J9" s="8"/>
    </row>
    <row r="10" spans="1:10" s="19" customFormat="1" ht="9.75" customHeight="1">
      <c r="A10" s="73" t="s">
        <v>178</v>
      </c>
      <c r="B10" s="73"/>
      <c r="C10" s="73"/>
      <c r="D10" s="73"/>
      <c r="E10" s="15"/>
      <c r="F10" s="46"/>
      <c r="G10" s="2"/>
      <c r="H10" s="2" t="s">
        <v>176</v>
      </c>
      <c r="I10" s="2"/>
      <c r="J10" s="2"/>
    </row>
    <row r="11" spans="1:10" s="19" customFormat="1" ht="9.75" customHeight="1">
      <c r="A11" s="54"/>
      <c r="B11" s="54"/>
      <c r="C11" s="54"/>
      <c r="D11" s="54"/>
      <c r="E11" s="15"/>
      <c r="F11" s="46"/>
      <c r="G11" s="2"/>
      <c r="H11" s="2"/>
      <c r="I11" s="2"/>
      <c r="J11" s="2"/>
    </row>
    <row r="12" spans="1:10" s="12" customFormat="1" ht="9" customHeight="1">
      <c r="A12" s="74"/>
      <c r="B12" s="74"/>
      <c r="C12" s="14"/>
      <c r="D12" s="3"/>
      <c r="E12" s="15"/>
      <c r="F12" s="16"/>
      <c r="G12" s="2"/>
      <c r="H12" s="2"/>
      <c r="I12" s="2"/>
      <c r="J12" s="2"/>
    </row>
    <row r="13" spans="1:10" s="12" customFormat="1" ht="9" customHeight="1">
      <c r="A13" s="10"/>
      <c r="B13" s="2"/>
      <c r="C13" s="3"/>
      <c r="D13" s="3"/>
      <c r="E13" s="17"/>
      <c r="F13" s="18"/>
      <c r="G13" s="19"/>
      <c r="H13" s="19"/>
      <c r="I13" s="19"/>
      <c r="J13" s="19"/>
    </row>
    <row r="14" spans="1:10" s="12" customFormat="1" ht="18" customHeight="1">
      <c r="A14" s="10"/>
      <c r="B14" s="2"/>
      <c r="C14" s="3"/>
      <c r="D14" s="3"/>
      <c r="E14" s="44"/>
      <c r="F14" s="1"/>
      <c r="G14"/>
      <c r="H14" s="78" t="s">
        <v>16</v>
      </c>
      <c r="I14" s="78"/>
      <c r="J14" s="78"/>
    </row>
    <row r="15" spans="1:10" s="12" customFormat="1" ht="12" customHeight="1">
      <c r="A15" s="96"/>
      <c r="B15" s="2"/>
      <c r="C15" s="3"/>
      <c r="D15" s="3"/>
      <c r="E15" s="21"/>
      <c r="F15"/>
      <c r="G15"/>
      <c r="H15" s="20"/>
      <c r="I15" s="19"/>
      <c r="J15"/>
    </row>
    <row r="16" spans="1:10" s="12" customFormat="1" ht="15.75" customHeight="1">
      <c r="A16" s="10"/>
      <c r="B16" s="2"/>
      <c r="C16" s="3"/>
      <c r="D16" s="3"/>
      <c r="E16" s="21"/>
      <c r="F16" s="1"/>
      <c r="G16"/>
      <c r="H16" s="78" t="s">
        <v>14</v>
      </c>
      <c r="I16" s="78"/>
      <c r="J16" s="78"/>
    </row>
    <row r="17" spans="1:10" s="12" customFormat="1" ht="9" customHeight="1">
      <c r="A17" s="10"/>
      <c r="B17" s="2"/>
      <c r="C17" s="3"/>
      <c r="D17" s="3"/>
      <c r="E17" s="21"/>
      <c r="F17" s="1"/>
      <c r="G17"/>
      <c r="H17"/>
      <c r="I17" s="19"/>
      <c r="J17" s="19"/>
    </row>
    <row r="18" spans="1:10" s="12" customFormat="1" ht="9" customHeight="1">
      <c r="A18" s="10"/>
      <c r="B18" s="2"/>
      <c r="C18" s="3"/>
      <c r="D18" s="3"/>
      <c r="E18" s="22"/>
      <c r="F18" s="19"/>
      <c r="G18" s="19"/>
      <c r="H18" s="19"/>
      <c r="I18" s="19"/>
      <c r="J18" s="19"/>
    </row>
    <row r="19" spans="1:10" s="12" customFormat="1" ht="9" customHeight="1">
      <c r="A19" s="10"/>
      <c r="B19" s="2"/>
      <c r="C19" s="3"/>
      <c r="D19" s="3"/>
      <c r="E19" s="22"/>
      <c r="F19" s="19"/>
      <c r="G19" s="19"/>
      <c r="H19" s="19"/>
      <c r="I19" s="19"/>
      <c r="J19" s="19"/>
    </row>
    <row r="20" spans="1:10" s="12" customFormat="1" ht="9" customHeight="1">
      <c r="A20" s="10"/>
      <c r="B20" s="2"/>
      <c r="C20" s="3"/>
      <c r="D20" s="3"/>
      <c r="E20" s="21"/>
      <c r="F20" s="1"/>
      <c r="G20"/>
      <c r="H20"/>
      <c r="I20" s="20"/>
      <c r="J20" s="19"/>
    </row>
    <row r="21" spans="1:10" s="12" customFormat="1" ht="9" customHeight="1">
      <c r="A21" s="10"/>
      <c r="B21" s="2"/>
      <c r="C21" s="3"/>
      <c r="D21" s="3"/>
      <c r="E21" s="13"/>
      <c r="F21"/>
      <c r="G21"/>
      <c r="H21"/>
      <c r="I21" s="19"/>
      <c r="J21" s="19"/>
    </row>
    <row r="22" spans="1:10" s="12" customFormat="1" ht="9" customHeight="1">
      <c r="A22" s="97"/>
      <c r="B22" s="2"/>
      <c r="C22" s="3"/>
      <c r="D22" s="23"/>
      <c r="E22" s="21"/>
      <c r="F22" s="1"/>
      <c r="G22"/>
      <c r="H22"/>
      <c r="I22"/>
      <c r="J22"/>
    </row>
    <row r="23" spans="1:10" s="12" customFormat="1" ht="9" customHeight="1">
      <c r="A23" s="10"/>
      <c r="B23" s="2"/>
      <c r="C23" s="3"/>
      <c r="D23" s="98"/>
      <c r="E23" s="19"/>
      <c r="F23" s="19"/>
      <c r="G23" s="19"/>
      <c r="H23" s="19"/>
      <c r="I23" s="19"/>
      <c r="J23" s="19"/>
    </row>
    <row r="24" spans="1:10" s="12" customFormat="1" ht="9" customHeight="1">
      <c r="A24" s="99"/>
      <c r="B24" s="100"/>
      <c r="C24" s="23"/>
      <c r="D24" s="98"/>
      <c r="E24" s="19"/>
      <c r="F24" s="19"/>
      <c r="G24" s="19"/>
      <c r="H24" s="19"/>
      <c r="I24" s="19"/>
      <c r="J24" s="19"/>
    </row>
    <row r="25" spans="1:10" s="12" customFormat="1" ht="9" customHeight="1">
      <c r="A25" s="99"/>
      <c r="B25" s="100"/>
      <c r="C25" s="100"/>
      <c r="D25" s="98"/>
      <c r="E25" s="19"/>
      <c r="F25" s="19"/>
      <c r="G25" s="19"/>
      <c r="H25" s="19"/>
      <c r="I25" s="19"/>
      <c r="J25" s="19"/>
    </row>
    <row r="26" spans="1:10" ht="12.75">
      <c r="A26" s="99"/>
      <c r="B26" s="100"/>
      <c r="C26" s="100"/>
      <c r="D26" s="98"/>
      <c r="E26" s="19"/>
      <c r="F26" s="19"/>
      <c r="G26" s="19"/>
      <c r="H26" s="19"/>
      <c r="I26" s="19"/>
      <c r="J26" s="19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</sheetData>
  <sheetProtection/>
  <mergeCells count="14">
    <mergeCell ref="A4:J4"/>
    <mergeCell ref="B1:B3"/>
    <mergeCell ref="C1:C3"/>
    <mergeCell ref="D1:D3"/>
    <mergeCell ref="E1:F2"/>
    <mergeCell ref="A10:D10"/>
    <mergeCell ref="A12:B12"/>
    <mergeCell ref="A1:A3"/>
    <mergeCell ref="H14:J14"/>
    <mergeCell ref="H16:J16"/>
    <mergeCell ref="G1:G3"/>
    <mergeCell ref="H1:H3"/>
    <mergeCell ref="I1:I3"/>
    <mergeCell ref="J1:J3"/>
  </mergeCells>
  <printOptions/>
  <pageMargins left="0.31496062992125984" right="0.31496062992125984" top="0.9448818897637796" bottom="0.35433070866141736" header="0.5118110236220472" footer="0.11811023622047245"/>
  <pageSetup fitToHeight="1" fitToWidth="1" horizontalDpi="600" verticalDpi="600" orientation="landscape" paperSize="9" scale="94" r:id="rId1"/>
  <headerFooter>
    <oddHeader>&amp;CMINISTARSTVO UNUTARNJIH POSLOVA 
PLAN NABAVE FOND ZA AZIL, MIGRACIJE I INTEGRACIJU, 2022. godina, DVADESETČETVRTE IZMJENE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61">
      <selection activeCell="H45" sqref="H45"/>
    </sheetView>
  </sheetViews>
  <sheetFormatPr defaultColWidth="9.140625" defaultRowHeight="12.75"/>
  <cols>
    <col min="2" max="2" width="39.7109375" style="0" customWidth="1"/>
    <col min="5" max="5" width="11.421875" style="0" customWidth="1"/>
    <col min="6" max="6" width="12.57421875" style="0" customWidth="1"/>
    <col min="7" max="7" width="10.00390625" style="0" bestFit="1" customWidth="1"/>
    <col min="8" max="8" width="11.7109375" style="0" customWidth="1"/>
    <col min="9" max="9" width="35.7109375" style="0" customWidth="1"/>
  </cols>
  <sheetData>
    <row r="1" spans="1:8" s="33" customFormat="1" ht="12.75">
      <c r="A1" s="33" t="s">
        <v>7</v>
      </c>
      <c r="B1" s="33" t="s">
        <v>18</v>
      </c>
      <c r="C1" s="33" t="s">
        <v>19</v>
      </c>
      <c r="D1" s="33">
        <v>5</v>
      </c>
      <c r="E1" s="32">
        <v>185000</v>
      </c>
      <c r="F1" s="32">
        <v>925000</v>
      </c>
      <c r="H1" s="32">
        <f>SUM(F1/1.25)</f>
        <v>740000</v>
      </c>
    </row>
    <row r="2" spans="1:6" s="35" customFormat="1" ht="12.75">
      <c r="A2" s="35" t="s">
        <v>17</v>
      </c>
      <c r="B2" s="35" t="s">
        <v>20</v>
      </c>
      <c r="C2" s="35" t="s">
        <v>19</v>
      </c>
      <c r="D2" s="35">
        <v>23</v>
      </c>
      <c r="E2" s="34">
        <v>7300</v>
      </c>
      <c r="F2" s="34">
        <v>167900</v>
      </c>
    </row>
    <row r="3" spans="1:6" s="35" customFormat="1" ht="12.75">
      <c r="A3" s="35" t="s">
        <v>21</v>
      </c>
      <c r="B3" s="35" t="s">
        <v>22</v>
      </c>
      <c r="C3" s="35" t="s">
        <v>19</v>
      </c>
      <c r="D3" s="35">
        <v>23</v>
      </c>
      <c r="E3" s="34">
        <v>100</v>
      </c>
      <c r="F3" s="34">
        <v>2300</v>
      </c>
    </row>
    <row r="4" spans="1:6" s="35" customFormat="1" ht="12.75">
      <c r="A4" s="35" t="s">
        <v>23</v>
      </c>
      <c r="B4" s="35" t="s">
        <v>24</v>
      </c>
      <c r="C4" s="35" t="s">
        <v>19</v>
      </c>
      <c r="D4" s="35">
        <v>23</v>
      </c>
      <c r="E4" s="34">
        <v>50</v>
      </c>
      <c r="F4" s="34">
        <v>1150</v>
      </c>
    </row>
    <row r="5" spans="1:8" s="35" customFormat="1" ht="12.75">
      <c r="A5" s="35" t="s">
        <v>25</v>
      </c>
      <c r="B5" s="35" t="s">
        <v>26</v>
      </c>
      <c r="C5" s="35" t="s">
        <v>19</v>
      </c>
      <c r="D5" s="35">
        <v>6</v>
      </c>
      <c r="E5" s="34">
        <v>400</v>
      </c>
      <c r="F5" s="34">
        <v>2400</v>
      </c>
      <c r="G5" s="34">
        <f>SUM(F2:F5)</f>
        <v>173750</v>
      </c>
      <c r="H5" s="34">
        <f>SUM(G5/1.25)</f>
        <v>139000</v>
      </c>
    </row>
    <row r="6" spans="1:6" s="39" customFormat="1" ht="12.75">
      <c r="A6" s="39" t="s">
        <v>27</v>
      </c>
      <c r="B6" s="39" t="s">
        <v>28</v>
      </c>
      <c r="C6" s="39" t="s">
        <v>19</v>
      </c>
      <c r="D6" s="39">
        <v>2</v>
      </c>
      <c r="E6" s="29">
        <v>20000</v>
      </c>
      <c r="F6" s="29">
        <v>40000</v>
      </c>
    </row>
    <row r="7" spans="1:6" s="39" customFormat="1" ht="12.75">
      <c r="A7" s="39" t="s">
        <v>29</v>
      </c>
      <c r="B7" s="39" t="s">
        <v>30</v>
      </c>
      <c r="C7" s="39" t="s">
        <v>31</v>
      </c>
      <c r="D7" s="39">
        <v>3</v>
      </c>
      <c r="E7" s="29">
        <v>7800</v>
      </c>
      <c r="F7" s="29">
        <v>23400</v>
      </c>
    </row>
    <row r="8" spans="1:6" s="39" customFormat="1" ht="12.75">
      <c r="A8" s="39" t="s">
        <v>32</v>
      </c>
      <c r="B8" s="39" t="s">
        <v>33</v>
      </c>
      <c r="C8" s="39" t="s">
        <v>19</v>
      </c>
      <c r="D8" s="39">
        <v>3</v>
      </c>
      <c r="E8" s="29">
        <v>2600</v>
      </c>
      <c r="F8" s="29">
        <v>7800</v>
      </c>
    </row>
    <row r="9" spans="1:6" s="39" customFormat="1" ht="12.75">
      <c r="A9" s="39" t="s">
        <v>34</v>
      </c>
      <c r="B9" s="39" t="s">
        <v>35</v>
      </c>
      <c r="C9" s="39" t="s">
        <v>19</v>
      </c>
      <c r="D9" s="39">
        <v>15</v>
      </c>
      <c r="E9" s="29">
        <v>200</v>
      </c>
      <c r="F9" s="29">
        <v>3000</v>
      </c>
    </row>
    <row r="10" spans="1:6" s="39" customFormat="1" ht="12.75">
      <c r="A10" s="39" t="s">
        <v>36</v>
      </c>
      <c r="B10" s="39" t="s">
        <v>37</v>
      </c>
      <c r="C10" s="39" t="s">
        <v>19</v>
      </c>
      <c r="D10" s="39">
        <v>15</v>
      </c>
      <c r="E10" s="29">
        <v>300</v>
      </c>
      <c r="F10" s="29">
        <v>4500</v>
      </c>
    </row>
    <row r="11" spans="1:8" s="39" customFormat="1" ht="12.75">
      <c r="A11" s="39" t="s">
        <v>38</v>
      </c>
      <c r="B11" s="39" t="s">
        <v>39</v>
      </c>
      <c r="C11" s="39" t="s">
        <v>19</v>
      </c>
      <c r="D11" s="39">
        <v>10</v>
      </c>
      <c r="E11" s="29">
        <v>2300</v>
      </c>
      <c r="F11" s="29">
        <v>23000</v>
      </c>
      <c r="G11" s="29"/>
      <c r="H11" s="29"/>
    </row>
    <row r="12" spans="1:6" s="39" customFormat="1" ht="12.75">
      <c r="A12" s="39" t="s">
        <v>54</v>
      </c>
      <c r="B12" s="39" t="s">
        <v>55</v>
      </c>
      <c r="C12" s="39" t="s">
        <v>19</v>
      </c>
      <c r="D12" s="39">
        <v>2</v>
      </c>
      <c r="E12" s="29">
        <v>1800</v>
      </c>
      <c r="F12" s="29">
        <v>3600</v>
      </c>
    </row>
    <row r="13" spans="1:8" s="39" customFormat="1" ht="12.75">
      <c r="A13" s="39" t="s">
        <v>56</v>
      </c>
      <c r="B13" s="39" t="s">
        <v>57</v>
      </c>
      <c r="C13" s="39" t="s">
        <v>19</v>
      </c>
      <c r="D13" s="39">
        <v>10</v>
      </c>
      <c r="E13" s="29">
        <v>2350</v>
      </c>
      <c r="F13" s="29">
        <v>23500</v>
      </c>
      <c r="G13" s="29">
        <f>SUM(F6:F13)</f>
        <v>128800</v>
      </c>
      <c r="H13" s="29">
        <f>SUM(G13/1.25)</f>
        <v>103040</v>
      </c>
    </row>
    <row r="14" spans="1:6" s="40" customFormat="1" ht="12.75">
      <c r="A14" s="40" t="s">
        <v>40</v>
      </c>
      <c r="B14" s="40" t="s">
        <v>41</v>
      </c>
      <c r="C14" s="40" t="s">
        <v>19</v>
      </c>
      <c r="D14" s="40">
        <v>1</v>
      </c>
      <c r="E14" s="41">
        <v>3000</v>
      </c>
      <c r="F14" s="41">
        <v>3000</v>
      </c>
    </row>
    <row r="15" spans="1:6" s="40" customFormat="1" ht="12.75">
      <c r="A15" s="40" t="s">
        <v>42</v>
      </c>
      <c r="B15" s="40" t="s">
        <v>43</v>
      </c>
      <c r="C15" s="40" t="s">
        <v>19</v>
      </c>
      <c r="D15" s="40">
        <v>5</v>
      </c>
      <c r="E15" s="41">
        <v>2000</v>
      </c>
      <c r="F15" s="41">
        <v>10000</v>
      </c>
    </row>
    <row r="16" spans="1:6" s="40" customFormat="1" ht="12.75">
      <c r="A16" s="40" t="s">
        <v>52</v>
      </c>
      <c r="B16" s="40" t="s">
        <v>53</v>
      </c>
      <c r="C16" s="40" t="s">
        <v>19</v>
      </c>
      <c r="D16" s="40">
        <v>2</v>
      </c>
      <c r="E16" s="41">
        <v>2300</v>
      </c>
      <c r="F16" s="41">
        <v>4600</v>
      </c>
    </row>
    <row r="17" spans="1:6" s="40" customFormat="1" ht="12.75">
      <c r="A17" s="40" t="s">
        <v>88</v>
      </c>
      <c r="B17" s="40" t="s">
        <v>89</v>
      </c>
      <c r="C17" s="40" t="s">
        <v>19</v>
      </c>
      <c r="D17" s="40">
        <v>8</v>
      </c>
      <c r="E17" s="41">
        <v>2300</v>
      </c>
      <c r="F17" s="41">
        <v>18400</v>
      </c>
    </row>
    <row r="18" spans="1:6" s="40" customFormat="1" ht="12.75">
      <c r="A18" s="40" t="s">
        <v>90</v>
      </c>
      <c r="B18" s="40" t="s">
        <v>91</v>
      </c>
      <c r="C18" s="40" t="s">
        <v>19</v>
      </c>
      <c r="D18" s="40">
        <v>50</v>
      </c>
      <c r="E18" s="41">
        <v>250</v>
      </c>
      <c r="F18" s="41">
        <v>12500</v>
      </c>
    </row>
    <row r="19" spans="1:8" s="40" customFormat="1" ht="12.75">
      <c r="A19" s="40" t="s">
        <v>92</v>
      </c>
      <c r="B19" s="40" t="s">
        <v>93</v>
      </c>
      <c r="C19" s="40" t="s">
        <v>31</v>
      </c>
      <c r="D19" s="40">
        <v>52</v>
      </c>
      <c r="E19" s="41">
        <v>1845</v>
      </c>
      <c r="F19" s="41">
        <v>96000</v>
      </c>
      <c r="G19" s="41">
        <f>SUM(F14:F19)</f>
        <v>144500</v>
      </c>
      <c r="H19" s="41">
        <f>SUM(G19/1.25)</f>
        <v>115600</v>
      </c>
    </row>
    <row r="20" spans="1:6" s="31" customFormat="1" ht="12.75">
      <c r="A20" s="31" t="s">
        <v>44</v>
      </c>
      <c r="B20" s="31" t="s">
        <v>45</v>
      </c>
      <c r="C20" s="31" t="s">
        <v>19</v>
      </c>
      <c r="D20" s="31">
        <v>4</v>
      </c>
      <c r="E20" s="30">
        <v>250</v>
      </c>
      <c r="F20" s="30">
        <v>1000</v>
      </c>
    </row>
    <row r="21" spans="1:6" s="31" customFormat="1" ht="12.75">
      <c r="A21" s="31" t="s">
        <v>58</v>
      </c>
      <c r="B21" s="31" t="s">
        <v>59</v>
      </c>
      <c r="C21" s="31" t="s">
        <v>19</v>
      </c>
      <c r="D21" s="31">
        <v>1</v>
      </c>
      <c r="E21" s="30">
        <v>11000</v>
      </c>
      <c r="F21" s="30">
        <v>11000</v>
      </c>
    </row>
    <row r="22" spans="1:6" s="31" customFormat="1" ht="12.75">
      <c r="A22" s="31" t="s">
        <v>60</v>
      </c>
      <c r="B22" s="31" t="s">
        <v>61</v>
      </c>
      <c r="C22" s="31" t="s">
        <v>19</v>
      </c>
      <c r="D22" s="31">
        <v>3</v>
      </c>
      <c r="E22" s="30">
        <v>2300</v>
      </c>
      <c r="F22" s="30">
        <v>6900</v>
      </c>
    </row>
    <row r="23" spans="1:8" s="31" customFormat="1" ht="12.75">
      <c r="A23" s="31" t="s">
        <v>62</v>
      </c>
      <c r="B23" s="31" t="s">
        <v>63</v>
      </c>
      <c r="C23" s="31" t="s">
        <v>19</v>
      </c>
      <c r="D23" s="31">
        <v>1</v>
      </c>
      <c r="E23" s="30">
        <v>700</v>
      </c>
      <c r="F23" s="30">
        <v>700</v>
      </c>
      <c r="G23" s="30">
        <f>SUM(F20:F23)</f>
        <v>19600</v>
      </c>
      <c r="H23" s="30">
        <f>SUM(G23/1.25)</f>
        <v>15680</v>
      </c>
    </row>
    <row r="24" spans="1:6" ht="12.75">
      <c r="A24" t="s">
        <v>72</v>
      </c>
      <c r="B24" t="s">
        <v>73</v>
      </c>
      <c r="C24" t="s">
        <v>19</v>
      </c>
      <c r="D24">
        <v>30</v>
      </c>
      <c r="E24" s="27">
        <v>1150</v>
      </c>
      <c r="F24" s="27">
        <v>34500</v>
      </c>
    </row>
    <row r="25" spans="1:6" ht="12.75">
      <c r="A25" t="s">
        <v>74</v>
      </c>
      <c r="B25" t="s">
        <v>75</v>
      </c>
      <c r="C25" t="s">
        <v>19</v>
      </c>
      <c r="D25">
        <v>30</v>
      </c>
      <c r="E25" s="27">
        <v>500</v>
      </c>
      <c r="F25" s="27">
        <v>15000</v>
      </c>
    </row>
    <row r="26" spans="1:6" ht="12.75">
      <c r="A26" t="s">
        <v>76</v>
      </c>
      <c r="B26" t="s">
        <v>77</v>
      </c>
      <c r="C26" t="s">
        <v>19</v>
      </c>
      <c r="D26">
        <v>30</v>
      </c>
      <c r="E26" s="27">
        <v>400</v>
      </c>
      <c r="F26" s="27">
        <v>12000</v>
      </c>
    </row>
    <row r="27" spans="1:6" ht="12.75">
      <c r="A27" t="s">
        <v>78</v>
      </c>
      <c r="B27" t="s">
        <v>79</v>
      </c>
      <c r="C27" t="s">
        <v>19</v>
      </c>
      <c r="D27">
        <v>30</v>
      </c>
      <c r="E27" s="27">
        <v>150</v>
      </c>
      <c r="F27" s="27">
        <v>4500</v>
      </c>
    </row>
    <row r="28" spans="1:6" ht="12.75">
      <c r="A28" t="s">
        <v>80</v>
      </c>
      <c r="B28" t="s">
        <v>81</v>
      </c>
      <c r="C28" t="s">
        <v>19</v>
      </c>
      <c r="D28">
        <v>30</v>
      </c>
      <c r="E28" s="27">
        <v>75</v>
      </c>
      <c r="F28" s="27">
        <v>2250</v>
      </c>
    </row>
    <row r="29" spans="1:6" ht="12.75">
      <c r="A29" t="s">
        <v>82</v>
      </c>
      <c r="B29" t="s">
        <v>83</v>
      </c>
      <c r="C29" t="s">
        <v>19</v>
      </c>
      <c r="D29">
        <v>15</v>
      </c>
      <c r="E29" s="27">
        <v>1790</v>
      </c>
      <c r="F29" s="27">
        <v>26850</v>
      </c>
    </row>
    <row r="30" spans="1:6" ht="12.75">
      <c r="A30" t="s">
        <v>84</v>
      </c>
      <c r="B30" t="s">
        <v>85</v>
      </c>
      <c r="C30" t="s">
        <v>19</v>
      </c>
      <c r="D30">
        <v>2</v>
      </c>
      <c r="E30" s="27">
        <v>1600</v>
      </c>
      <c r="F30" s="27">
        <v>3200</v>
      </c>
    </row>
    <row r="31" spans="1:6" ht="12.75">
      <c r="A31" t="s">
        <v>86</v>
      </c>
      <c r="B31" t="s">
        <v>87</v>
      </c>
      <c r="C31" t="s">
        <v>19</v>
      </c>
      <c r="D31">
        <v>2</v>
      </c>
      <c r="E31" s="27">
        <v>620</v>
      </c>
      <c r="F31" s="27">
        <v>1240</v>
      </c>
    </row>
    <row r="32" spans="1:6" ht="12.75">
      <c r="A32" t="s">
        <v>94</v>
      </c>
      <c r="B32" t="s">
        <v>95</v>
      </c>
      <c r="C32" t="s">
        <v>19</v>
      </c>
      <c r="D32">
        <v>35</v>
      </c>
      <c r="E32" s="27">
        <v>1000</v>
      </c>
      <c r="F32" s="27">
        <v>35000</v>
      </c>
    </row>
    <row r="33" spans="1:8" ht="12.75">
      <c r="A33" t="s">
        <v>96</v>
      </c>
      <c r="B33" t="s">
        <v>97</v>
      </c>
      <c r="C33" t="s">
        <v>19</v>
      </c>
      <c r="D33">
        <v>5</v>
      </c>
      <c r="E33" s="27">
        <v>500</v>
      </c>
      <c r="F33" s="27">
        <v>2500</v>
      </c>
      <c r="G33" s="27">
        <f>SUM(F24:F33)</f>
        <v>137040</v>
      </c>
      <c r="H33" s="38">
        <f>SUM(G33/1.25)</f>
        <v>109632</v>
      </c>
    </row>
    <row r="34" spans="1:6" s="39" customFormat="1" ht="12.75">
      <c r="A34" s="39" t="s">
        <v>46</v>
      </c>
      <c r="B34" s="39" t="s">
        <v>47</v>
      </c>
      <c r="C34" s="39" t="s">
        <v>19</v>
      </c>
      <c r="D34" s="39">
        <v>10</v>
      </c>
      <c r="E34" s="29">
        <v>5000</v>
      </c>
      <c r="F34" s="29">
        <v>50000</v>
      </c>
    </row>
    <row r="35" spans="1:8" s="39" customFormat="1" ht="12.75">
      <c r="A35" s="39" t="s">
        <v>48</v>
      </c>
      <c r="B35" s="39" t="s">
        <v>49</v>
      </c>
      <c r="C35" s="39" t="s">
        <v>19</v>
      </c>
      <c r="D35" s="39">
        <v>5</v>
      </c>
      <c r="E35" s="29">
        <v>65000</v>
      </c>
      <c r="F35" s="29">
        <v>325000</v>
      </c>
      <c r="G35" s="29">
        <f>SUM(F34:F35)</f>
        <v>375000</v>
      </c>
      <c r="H35" s="29">
        <f>SUM(G35/1.25)</f>
        <v>300000</v>
      </c>
    </row>
    <row r="36" spans="1:8" s="33" customFormat="1" ht="12.75">
      <c r="A36" s="33" t="s">
        <v>50</v>
      </c>
      <c r="B36" s="33" t="s">
        <v>51</v>
      </c>
      <c r="C36" s="33" t="s">
        <v>19</v>
      </c>
      <c r="D36" s="33">
        <v>1</v>
      </c>
      <c r="E36" s="32">
        <v>85000</v>
      </c>
      <c r="F36" s="32">
        <v>85000</v>
      </c>
      <c r="H36" s="32">
        <f>SUM(F36/1.25)</f>
        <v>68000</v>
      </c>
    </row>
    <row r="37" spans="1:6" s="37" customFormat="1" ht="12.75">
      <c r="A37" s="37" t="s">
        <v>64</v>
      </c>
      <c r="B37" s="37" t="s">
        <v>65</v>
      </c>
      <c r="C37" s="37" t="s">
        <v>19</v>
      </c>
      <c r="D37" s="37">
        <v>2</v>
      </c>
      <c r="E37" s="36">
        <v>50000</v>
      </c>
      <c r="F37" s="36">
        <v>100000</v>
      </c>
    </row>
    <row r="38" spans="1:6" s="37" customFormat="1" ht="12.75">
      <c r="A38" s="37" t="s">
        <v>66</v>
      </c>
      <c r="B38" s="37" t="s">
        <v>67</v>
      </c>
      <c r="C38" s="37" t="s">
        <v>19</v>
      </c>
      <c r="D38" s="37">
        <v>2</v>
      </c>
      <c r="E38" s="36">
        <v>10000</v>
      </c>
      <c r="F38" s="36">
        <v>20000</v>
      </c>
    </row>
    <row r="39" spans="1:6" s="37" customFormat="1" ht="12.75">
      <c r="A39" s="37" t="s">
        <v>68</v>
      </c>
      <c r="B39" s="37" t="s">
        <v>69</v>
      </c>
      <c r="C39" s="37" t="s">
        <v>19</v>
      </c>
      <c r="D39" s="37">
        <v>1</v>
      </c>
      <c r="E39" s="36">
        <v>5000</v>
      </c>
      <c r="F39" s="36">
        <v>5000</v>
      </c>
    </row>
    <row r="40" spans="1:8" s="37" customFormat="1" ht="12.75">
      <c r="A40" s="37" t="s">
        <v>70</v>
      </c>
      <c r="B40" s="37" t="s">
        <v>71</v>
      </c>
      <c r="C40" s="37" t="s">
        <v>19</v>
      </c>
      <c r="D40" s="37">
        <v>2</v>
      </c>
      <c r="E40" s="36">
        <v>15000</v>
      </c>
      <c r="F40" s="36">
        <v>30000</v>
      </c>
      <c r="G40" s="36">
        <f>SUM(F37:F40)</f>
        <v>155000</v>
      </c>
      <c r="H40" s="36">
        <f>SUM(G40/1.25)</f>
        <v>124000</v>
      </c>
    </row>
    <row r="41" spans="1:6" s="42" customFormat="1" ht="12.75">
      <c r="A41" s="42" t="s">
        <v>98</v>
      </c>
      <c r="B41" s="42" t="s">
        <v>99</v>
      </c>
      <c r="C41" s="42" t="s">
        <v>19</v>
      </c>
      <c r="D41" s="42">
        <v>2</v>
      </c>
      <c r="E41" s="43">
        <v>115000</v>
      </c>
      <c r="F41" s="43">
        <v>230000</v>
      </c>
    </row>
    <row r="42" spans="1:6" s="42" customFormat="1" ht="12.75">
      <c r="A42" s="42" t="s">
        <v>100</v>
      </c>
      <c r="B42" s="42" t="s">
        <v>101</v>
      </c>
      <c r="C42" s="42" t="s">
        <v>19</v>
      </c>
      <c r="D42" s="42">
        <v>2</v>
      </c>
      <c r="E42" s="43">
        <v>141000</v>
      </c>
      <c r="F42" s="43">
        <v>282000</v>
      </c>
    </row>
    <row r="43" spans="1:8" s="42" customFormat="1" ht="12.75">
      <c r="A43" s="42" t="s">
        <v>102</v>
      </c>
      <c r="B43" s="42" t="s">
        <v>103</v>
      </c>
      <c r="C43" s="42" t="s">
        <v>19</v>
      </c>
      <c r="D43" s="42">
        <v>2</v>
      </c>
      <c r="E43" s="43">
        <v>50000</v>
      </c>
      <c r="F43" s="43">
        <v>100000</v>
      </c>
      <c r="G43" s="43">
        <f>SUM(F41:F43)</f>
        <v>612000</v>
      </c>
      <c r="H43" s="43">
        <f>SUM(G43/1.25)</f>
        <v>489600</v>
      </c>
    </row>
    <row r="44" spans="1:8" ht="12.75">
      <c r="A44" t="s">
        <v>104</v>
      </c>
      <c r="B44" t="s">
        <v>105</v>
      </c>
      <c r="C44" t="s">
        <v>19</v>
      </c>
      <c r="D44">
        <v>2000</v>
      </c>
      <c r="E44" s="27">
        <v>140</v>
      </c>
      <c r="F44" s="27">
        <v>280000</v>
      </c>
      <c r="H44" s="27">
        <f>SUM(F44/1.25)</f>
        <v>224000</v>
      </c>
    </row>
    <row r="45" spans="1:8" s="31" customFormat="1" ht="12.75">
      <c r="A45" s="31" t="s">
        <v>106</v>
      </c>
      <c r="B45" s="31" t="s">
        <v>107</v>
      </c>
      <c r="C45" s="31" t="s">
        <v>19</v>
      </c>
      <c r="D45" s="31">
        <v>280</v>
      </c>
      <c r="E45" s="30">
        <v>1500</v>
      </c>
      <c r="F45" s="30">
        <v>420000</v>
      </c>
      <c r="H45" s="30">
        <f>SUM(F45/1.25)</f>
        <v>336000</v>
      </c>
    </row>
    <row r="46" spans="1:6" s="39" customFormat="1" ht="12.75">
      <c r="A46" s="39" t="s">
        <v>108</v>
      </c>
      <c r="B46" s="39" t="s">
        <v>109</v>
      </c>
      <c r="C46" s="39" t="s">
        <v>19</v>
      </c>
      <c r="D46" s="39">
        <v>1</v>
      </c>
      <c r="E46" s="29">
        <v>15720</v>
      </c>
      <c r="F46" s="29">
        <v>15720</v>
      </c>
    </row>
    <row r="47" spans="1:6" s="39" customFormat="1" ht="12.75">
      <c r="A47" s="39" t="s">
        <v>110</v>
      </c>
      <c r="B47" s="39" t="s">
        <v>111</v>
      </c>
      <c r="C47" s="39" t="s">
        <v>19</v>
      </c>
      <c r="D47" s="39">
        <v>2</v>
      </c>
      <c r="E47" s="29">
        <v>6000</v>
      </c>
      <c r="F47" s="29">
        <v>12000</v>
      </c>
    </row>
    <row r="48" spans="1:6" s="39" customFormat="1" ht="12.75">
      <c r="A48" s="39" t="s">
        <v>112</v>
      </c>
      <c r="B48" s="39" t="s">
        <v>113</v>
      </c>
      <c r="C48" s="39" t="s">
        <v>19</v>
      </c>
      <c r="D48" s="39">
        <v>1</v>
      </c>
      <c r="E48" s="29">
        <v>24400</v>
      </c>
      <c r="F48" s="29">
        <v>24400</v>
      </c>
    </row>
    <row r="49" spans="1:6" s="39" customFormat="1" ht="12.75">
      <c r="A49" s="39" t="s">
        <v>114</v>
      </c>
      <c r="B49" s="39" t="s">
        <v>115</v>
      </c>
      <c r="C49" s="39" t="s">
        <v>19</v>
      </c>
      <c r="D49" s="39">
        <v>1</v>
      </c>
      <c r="E49" s="29">
        <v>480</v>
      </c>
      <c r="F49" s="29">
        <v>480</v>
      </c>
    </row>
    <row r="50" spans="1:6" s="39" customFormat="1" ht="12.75">
      <c r="A50" s="39" t="s">
        <v>116</v>
      </c>
      <c r="B50" s="39" t="s">
        <v>117</v>
      </c>
      <c r="C50" s="39" t="s">
        <v>19</v>
      </c>
      <c r="D50" s="39">
        <v>1</v>
      </c>
      <c r="E50" s="29">
        <v>860</v>
      </c>
      <c r="F50" s="29">
        <v>860</v>
      </c>
    </row>
    <row r="51" spans="1:6" s="39" customFormat="1" ht="12.75">
      <c r="A51" s="39" t="s">
        <v>118</v>
      </c>
      <c r="B51" s="39" t="s">
        <v>119</v>
      </c>
      <c r="C51" s="39" t="s">
        <v>19</v>
      </c>
      <c r="D51" s="39">
        <v>1</v>
      </c>
      <c r="E51" s="29">
        <v>10700</v>
      </c>
      <c r="F51" s="29">
        <v>10700</v>
      </c>
    </row>
    <row r="52" spans="1:6" s="39" customFormat="1" ht="12.75">
      <c r="A52" s="39" t="s">
        <v>120</v>
      </c>
      <c r="B52" s="39" t="s">
        <v>121</v>
      </c>
      <c r="C52" s="39" t="s">
        <v>19</v>
      </c>
      <c r="D52" s="39">
        <v>1</v>
      </c>
      <c r="E52" s="29">
        <v>200</v>
      </c>
      <c r="F52" s="29">
        <v>200</v>
      </c>
    </row>
    <row r="53" spans="1:6" s="39" customFormat="1" ht="12.75">
      <c r="A53" s="39" t="s">
        <v>122</v>
      </c>
      <c r="B53" s="39" t="s">
        <v>123</v>
      </c>
      <c r="C53" s="39" t="s">
        <v>19</v>
      </c>
      <c r="D53" s="39">
        <v>1</v>
      </c>
      <c r="E53" s="29">
        <v>405</v>
      </c>
      <c r="F53" s="29">
        <v>405</v>
      </c>
    </row>
    <row r="54" spans="1:6" s="39" customFormat="1" ht="12.75">
      <c r="A54" s="39" t="s">
        <v>124</v>
      </c>
      <c r="B54" s="39" t="s">
        <v>125</v>
      </c>
      <c r="C54" s="39" t="s">
        <v>19</v>
      </c>
      <c r="D54" s="39">
        <v>1</v>
      </c>
      <c r="E54" s="29">
        <v>77</v>
      </c>
      <c r="F54" s="29">
        <v>77</v>
      </c>
    </row>
    <row r="55" spans="1:6" s="39" customFormat="1" ht="12.75">
      <c r="A55" s="39" t="s">
        <v>126</v>
      </c>
      <c r="B55" s="39" t="s">
        <v>127</v>
      </c>
      <c r="C55" s="39" t="s">
        <v>19</v>
      </c>
      <c r="D55" s="39">
        <v>1</v>
      </c>
      <c r="E55" s="29">
        <v>800</v>
      </c>
      <c r="F55" s="29">
        <v>800</v>
      </c>
    </row>
    <row r="56" spans="1:6" s="39" customFormat="1" ht="12.75">
      <c r="A56" s="39" t="s">
        <v>128</v>
      </c>
      <c r="B56" s="39" t="s">
        <v>129</v>
      </c>
      <c r="C56" s="39" t="s">
        <v>19</v>
      </c>
      <c r="D56" s="39">
        <v>1</v>
      </c>
      <c r="E56" s="29">
        <v>14665</v>
      </c>
      <c r="F56" s="29">
        <v>14665</v>
      </c>
    </row>
    <row r="57" spans="1:6" s="39" customFormat="1" ht="12.75">
      <c r="A57" s="39" t="s">
        <v>130</v>
      </c>
      <c r="B57" s="39" t="s">
        <v>131</v>
      </c>
      <c r="C57" s="39" t="s">
        <v>19</v>
      </c>
      <c r="D57" s="39">
        <v>1</v>
      </c>
      <c r="E57" s="29">
        <v>3800</v>
      </c>
      <c r="F57" s="29">
        <v>3800</v>
      </c>
    </row>
    <row r="58" spans="1:6" s="39" customFormat="1" ht="12.75">
      <c r="A58" s="39" t="s">
        <v>132</v>
      </c>
      <c r="B58" s="39" t="s">
        <v>133</v>
      </c>
      <c r="C58" s="39" t="s">
        <v>19</v>
      </c>
      <c r="D58" s="39">
        <v>1</v>
      </c>
      <c r="E58" s="29">
        <v>331</v>
      </c>
      <c r="F58" s="29">
        <v>331</v>
      </c>
    </row>
    <row r="59" spans="1:6" s="39" customFormat="1" ht="12.75">
      <c r="A59" s="39" t="s">
        <v>134</v>
      </c>
      <c r="B59" s="39" t="s">
        <v>135</v>
      </c>
      <c r="C59" s="39" t="s">
        <v>19</v>
      </c>
      <c r="D59" s="39">
        <v>1</v>
      </c>
      <c r="E59" s="29">
        <v>151</v>
      </c>
      <c r="F59" s="29">
        <v>151</v>
      </c>
    </row>
    <row r="60" spans="1:6" s="39" customFormat="1" ht="12.75">
      <c r="A60" s="39" t="s">
        <v>136</v>
      </c>
      <c r="B60" s="39" t="s">
        <v>137</v>
      </c>
      <c r="C60" s="39" t="s">
        <v>19</v>
      </c>
      <c r="D60" s="39">
        <v>1</v>
      </c>
      <c r="E60" s="29">
        <v>302</v>
      </c>
      <c r="F60" s="29">
        <v>302</v>
      </c>
    </row>
    <row r="61" spans="1:6" s="39" customFormat="1" ht="12.75">
      <c r="A61" s="39" t="s">
        <v>138</v>
      </c>
      <c r="B61" s="39" t="s">
        <v>139</v>
      </c>
      <c r="C61" s="39" t="s">
        <v>19</v>
      </c>
      <c r="D61" s="39">
        <v>5</v>
      </c>
      <c r="E61" s="29">
        <v>150</v>
      </c>
      <c r="F61" s="29">
        <v>750</v>
      </c>
    </row>
    <row r="62" spans="1:6" s="39" customFormat="1" ht="12.75">
      <c r="A62" s="39" t="s">
        <v>140</v>
      </c>
      <c r="B62" s="39" t="s">
        <v>141</v>
      </c>
      <c r="C62" s="39" t="s">
        <v>19</v>
      </c>
      <c r="D62" s="39">
        <v>1</v>
      </c>
      <c r="E62" s="29">
        <v>615</v>
      </c>
      <c r="F62" s="29">
        <v>615</v>
      </c>
    </row>
    <row r="63" spans="1:6" s="39" customFormat="1" ht="12.75">
      <c r="A63" s="39" t="s">
        <v>142</v>
      </c>
      <c r="B63" s="39" t="s">
        <v>143</v>
      </c>
      <c r="C63" s="39" t="s">
        <v>19</v>
      </c>
      <c r="D63" s="39">
        <v>1</v>
      </c>
      <c r="E63" s="29">
        <v>5720</v>
      </c>
      <c r="F63" s="29">
        <v>5720</v>
      </c>
    </row>
    <row r="64" spans="1:6" s="39" customFormat="1" ht="12.75">
      <c r="A64" s="39" t="s">
        <v>144</v>
      </c>
      <c r="B64" s="39" t="s">
        <v>145</v>
      </c>
      <c r="C64" s="39" t="s">
        <v>19</v>
      </c>
      <c r="D64" s="39">
        <v>1</v>
      </c>
      <c r="E64" s="29">
        <v>1700</v>
      </c>
      <c r="F64" s="29">
        <v>1700</v>
      </c>
    </row>
    <row r="65" spans="1:6" s="39" customFormat="1" ht="12.75">
      <c r="A65" s="39" t="s">
        <v>146</v>
      </c>
      <c r="B65" s="39" t="s">
        <v>147</v>
      </c>
      <c r="C65" s="39" t="s">
        <v>19</v>
      </c>
      <c r="D65" s="39">
        <v>5</v>
      </c>
      <c r="E65" s="29">
        <v>45</v>
      </c>
      <c r="F65" s="29">
        <v>225</v>
      </c>
    </row>
    <row r="66" spans="1:6" s="39" customFormat="1" ht="12.75">
      <c r="A66" s="39" t="s">
        <v>148</v>
      </c>
      <c r="B66" s="39" t="s">
        <v>149</v>
      </c>
      <c r="C66" s="39" t="s">
        <v>19</v>
      </c>
      <c r="D66" s="39">
        <v>1</v>
      </c>
      <c r="E66" s="29">
        <v>55</v>
      </c>
      <c r="F66" s="29">
        <v>55</v>
      </c>
    </row>
    <row r="67" spans="1:6" s="39" customFormat="1" ht="12.75">
      <c r="A67" s="39" t="s">
        <v>150</v>
      </c>
      <c r="B67" s="39" t="s">
        <v>151</v>
      </c>
      <c r="C67" s="39" t="s">
        <v>19</v>
      </c>
      <c r="D67" s="39">
        <v>1</v>
      </c>
      <c r="E67" s="29">
        <v>1950</v>
      </c>
      <c r="F67" s="29">
        <v>1950</v>
      </c>
    </row>
    <row r="68" spans="1:6" s="39" customFormat="1" ht="12.75">
      <c r="A68" s="39" t="s">
        <v>152</v>
      </c>
      <c r="B68" s="39" t="s">
        <v>153</v>
      </c>
      <c r="C68" s="39" t="s">
        <v>19</v>
      </c>
      <c r="D68" s="39">
        <v>1</v>
      </c>
      <c r="E68" s="29">
        <v>515</v>
      </c>
      <c r="F68" s="29">
        <v>515</v>
      </c>
    </row>
    <row r="69" spans="1:6" s="39" customFormat="1" ht="12.75">
      <c r="A69" s="39" t="s">
        <v>154</v>
      </c>
      <c r="B69" s="39" t="s">
        <v>155</v>
      </c>
      <c r="C69" s="39" t="s">
        <v>19</v>
      </c>
      <c r="D69" s="39">
        <v>1</v>
      </c>
      <c r="E69" s="29">
        <v>2085</v>
      </c>
      <c r="F69" s="29">
        <v>2085</v>
      </c>
    </row>
    <row r="70" spans="1:6" s="39" customFormat="1" ht="12.75">
      <c r="A70" s="39" t="s">
        <v>156</v>
      </c>
      <c r="B70" s="39" t="s">
        <v>157</v>
      </c>
      <c r="C70" s="39" t="s">
        <v>19</v>
      </c>
      <c r="D70" s="39">
        <v>1</v>
      </c>
      <c r="E70" s="29">
        <v>565</v>
      </c>
      <c r="F70" s="29">
        <v>565</v>
      </c>
    </row>
    <row r="71" spans="1:6" s="39" customFormat="1" ht="12.75">
      <c r="A71" s="39" t="s">
        <v>158</v>
      </c>
      <c r="B71" s="39" t="s">
        <v>159</v>
      </c>
      <c r="C71" s="39" t="s">
        <v>19</v>
      </c>
      <c r="D71" s="39">
        <v>2</v>
      </c>
      <c r="E71" s="29">
        <v>170</v>
      </c>
      <c r="F71" s="29">
        <v>340</v>
      </c>
    </row>
    <row r="72" spans="1:6" s="39" customFormat="1" ht="12.75">
      <c r="A72" s="39" t="s">
        <v>160</v>
      </c>
      <c r="B72" s="39" t="s">
        <v>161</v>
      </c>
      <c r="C72" s="39" t="s">
        <v>19</v>
      </c>
      <c r="D72" s="39">
        <v>1</v>
      </c>
      <c r="E72" s="29">
        <v>115</v>
      </c>
      <c r="F72" s="29">
        <v>115</v>
      </c>
    </row>
    <row r="73" spans="1:6" s="39" customFormat="1" ht="12.75">
      <c r="A73" s="39" t="s">
        <v>162</v>
      </c>
      <c r="B73" s="39" t="s">
        <v>163</v>
      </c>
      <c r="C73" s="39" t="s">
        <v>19</v>
      </c>
      <c r="D73" s="39">
        <v>1</v>
      </c>
      <c r="E73" s="29">
        <v>100</v>
      </c>
      <c r="F73" s="29">
        <v>100</v>
      </c>
    </row>
    <row r="74" spans="1:6" s="39" customFormat="1" ht="12.75">
      <c r="A74" s="39" t="s">
        <v>164</v>
      </c>
      <c r="B74" s="39" t="s">
        <v>165</v>
      </c>
      <c r="C74" s="39" t="s">
        <v>19</v>
      </c>
      <c r="D74" s="39">
        <v>1</v>
      </c>
      <c r="E74" s="29">
        <v>155</v>
      </c>
      <c r="F74" s="29">
        <v>155</v>
      </c>
    </row>
    <row r="75" spans="1:8" s="39" customFormat="1" ht="12.75">
      <c r="A75" s="39" t="s">
        <v>166</v>
      </c>
      <c r="B75" s="39" t="s">
        <v>167</v>
      </c>
      <c r="C75" s="39" t="s">
        <v>19</v>
      </c>
      <c r="D75" s="39">
        <v>1</v>
      </c>
      <c r="E75" s="29">
        <v>570</v>
      </c>
      <c r="F75" s="29">
        <v>570</v>
      </c>
      <c r="G75" s="29">
        <f>SUM(F46:F75)</f>
        <v>100351</v>
      </c>
      <c r="H75" s="29">
        <f>SUM(G75/1.25)</f>
        <v>80280.8</v>
      </c>
    </row>
    <row r="76" ht="12.75">
      <c r="F76" s="27">
        <f>SUM(F1:F75)</f>
        <v>3556041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2022-06-15T07:16:24Z</cp:lastPrinted>
  <dcterms:created xsi:type="dcterms:W3CDTF">2007-09-19T09:47:07Z</dcterms:created>
  <dcterms:modified xsi:type="dcterms:W3CDTF">2022-07-04T11:30:40Z</dcterms:modified>
  <cp:category/>
  <cp:version/>
  <cp:contentType/>
  <cp:contentStatus/>
</cp:coreProperties>
</file>