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buljan\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B290" i="9" s="1"/>
  <c r="G290" i="9"/>
  <c r="F290" i="9"/>
  <c r="F289" i="9"/>
  <c r="H288" i="9"/>
  <c r="G288" i="9"/>
  <c r="E288" i="9" s="1"/>
  <c r="F288" i="9"/>
  <c r="F287" i="9"/>
  <c r="F286" i="9"/>
  <c r="H285" i="9"/>
  <c r="G285" i="9"/>
  <c r="F285" i="9"/>
  <c r="H284" i="9"/>
  <c r="G284" i="9"/>
  <c r="E284" i="9" s="1"/>
  <c r="B284" i="9" s="1"/>
  <c r="F284" i="9"/>
  <c r="H283" i="9"/>
  <c r="G283" i="9"/>
  <c r="F283" i="9"/>
  <c r="F282" i="9"/>
  <c r="H281" i="9"/>
  <c r="G281" i="9"/>
  <c r="F281" i="9"/>
  <c r="H280" i="9"/>
  <c r="G280" i="9"/>
  <c r="F280" i="9"/>
  <c r="H279" i="9"/>
  <c r="G279" i="9"/>
  <c r="F279" i="9"/>
  <c r="F275" i="9" s="1"/>
  <c r="F278" i="9"/>
  <c r="F277" i="9"/>
  <c r="F276" i="9"/>
  <c r="L274" i="9"/>
  <c r="F274" i="9" s="1"/>
  <c r="H274" i="9"/>
  <c r="I273" i="9"/>
  <c r="H273" i="9"/>
  <c r="F273" i="9"/>
  <c r="E272" i="9"/>
  <c r="M271" i="9"/>
  <c r="L271" i="9"/>
  <c r="F271" i="9" s="1"/>
  <c r="B271" i="9" s="1"/>
  <c r="E271" i="9"/>
  <c r="M270" i="9"/>
  <c r="L270" i="9"/>
  <c r="F270" i="9" s="1"/>
  <c r="B270" i="9" s="1"/>
  <c r="E270" i="9"/>
  <c r="M269" i="9"/>
  <c r="F269" i="9" s="1"/>
  <c r="B269" i="9" s="1"/>
  <c r="L269" i="9"/>
  <c r="E269" i="9"/>
  <c r="M268" i="9"/>
  <c r="L268" i="9"/>
  <c r="F268" i="9"/>
  <c r="E268" i="9"/>
  <c r="B268" i="9" s="1"/>
  <c r="M267" i="9"/>
  <c r="L267" i="9"/>
  <c r="F267" i="9" s="1"/>
  <c r="B267" i="9" s="1"/>
  <c r="E267" i="9"/>
  <c r="M266" i="9"/>
  <c r="L266" i="9"/>
  <c r="F266" i="9" s="1"/>
  <c r="B266" i="9" s="1"/>
  <c r="E266" i="9"/>
  <c r="M265" i="9"/>
  <c r="F265" i="9" s="1"/>
  <c r="L265" i="9"/>
  <c r="E265" i="9"/>
  <c r="B265" i="9"/>
  <c r="M264" i="9"/>
  <c r="L264" i="9"/>
  <c r="F264" i="9"/>
  <c r="E264" i="9"/>
  <c r="B264" i="9" s="1"/>
  <c r="M263" i="9"/>
  <c r="L263" i="9"/>
  <c r="F263" i="9" s="1"/>
  <c r="B263" i="9" s="1"/>
  <c r="E263" i="9"/>
  <c r="M262" i="9"/>
  <c r="L262" i="9"/>
  <c r="E262" i="9"/>
  <c r="M261" i="9"/>
  <c r="F261" i="9" s="1"/>
  <c r="L261" i="9"/>
  <c r="E261" i="9"/>
  <c r="B261" i="9"/>
  <c r="M260" i="9"/>
  <c r="L260" i="9"/>
  <c r="F260" i="9"/>
  <c r="E260" i="9"/>
  <c r="B260" i="9" s="1"/>
  <c r="M259" i="9"/>
  <c r="L259" i="9"/>
  <c r="F259" i="9" s="1"/>
  <c r="B259" i="9" s="1"/>
  <c r="E259" i="9"/>
  <c r="M258" i="9"/>
  <c r="L258" i="9"/>
  <c r="E258" i="9"/>
  <c r="M257" i="9"/>
  <c r="F257" i="9" s="1"/>
  <c r="B257" i="9" s="1"/>
  <c r="L257" i="9"/>
  <c r="E257" i="9"/>
  <c r="M256" i="9"/>
  <c r="L256" i="9"/>
  <c r="F256" i="9"/>
  <c r="E256" i="9"/>
  <c r="B256" i="9" s="1"/>
  <c r="M255" i="9"/>
  <c r="L255" i="9"/>
  <c r="F255" i="9" s="1"/>
  <c r="B255" i="9" s="1"/>
  <c r="E255" i="9"/>
  <c r="M254" i="9"/>
  <c r="L254" i="9"/>
  <c r="F254" i="9" s="1"/>
  <c r="B254" i="9" s="1"/>
  <c r="E254" i="9"/>
  <c r="M253" i="9"/>
  <c r="F253" i="9" s="1"/>
  <c r="B253" i="9" s="1"/>
  <c r="L253" i="9"/>
  <c r="E253" i="9"/>
  <c r="M252" i="9"/>
  <c r="L252" i="9"/>
  <c r="F252" i="9"/>
  <c r="E252" i="9"/>
  <c r="B252" i="9" s="1"/>
  <c r="M251" i="9"/>
  <c r="L251" i="9"/>
  <c r="F251" i="9" s="1"/>
  <c r="B251" i="9" s="1"/>
  <c r="E251" i="9"/>
  <c r="M250" i="9"/>
  <c r="L250" i="9"/>
  <c r="F250" i="9" s="1"/>
  <c r="E250" i="9"/>
  <c r="B250" i="9"/>
  <c r="M249" i="9"/>
  <c r="F249" i="9" s="1"/>
  <c r="L249" i="9"/>
  <c r="E249" i="9"/>
  <c r="B249" i="9"/>
  <c r="M248" i="9"/>
  <c r="L248" i="9"/>
  <c r="F248" i="9"/>
  <c r="E248" i="9"/>
  <c r="B248" i="9" s="1"/>
  <c r="M247" i="9"/>
  <c r="L247" i="9"/>
  <c r="F247" i="9" s="1"/>
  <c r="B247" i="9" s="1"/>
  <c r="E247" i="9"/>
  <c r="M246" i="9"/>
  <c r="L246" i="9"/>
  <c r="E246" i="9"/>
  <c r="M245" i="9"/>
  <c r="F245" i="9" s="1"/>
  <c r="L245" i="9"/>
  <c r="E245" i="9"/>
  <c r="B245" i="9"/>
  <c r="M244" i="9"/>
  <c r="L244" i="9"/>
  <c r="F244" i="9"/>
  <c r="E244" i="9"/>
  <c r="B244" i="9" s="1"/>
  <c r="M243" i="9"/>
  <c r="L243" i="9"/>
  <c r="F243" i="9" s="1"/>
  <c r="B243" i="9" s="1"/>
  <c r="E243" i="9"/>
  <c r="M242" i="9"/>
  <c r="L242" i="9"/>
  <c r="E242" i="9"/>
  <c r="M241" i="9"/>
  <c r="F241" i="9" s="1"/>
  <c r="B241" i="9" s="1"/>
  <c r="L241" i="9"/>
  <c r="E241" i="9"/>
  <c r="M240" i="9"/>
  <c r="L240" i="9"/>
  <c r="F240" i="9"/>
  <c r="E240" i="9"/>
  <c r="B240" i="9" s="1"/>
  <c r="M239" i="9"/>
  <c r="L239" i="9"/>
  <c r="F239" i="9" s="1"/>
  <c r="B239" i="9" s="1"/>
  <c r="E239" i="9"/>
  <c r="M238" i="9"/>
  <c r="L238" i="9"/>
  <c r="F238" i="9" s="1"/>
  <c r="B238" i="9" s="1"/>
  <c r="E238" i="9"/>
  <c r="M237" i="9"/>
  <c r="F237" i="9" s="1"/>
  <c r="B237" i="9" s="1"/>
  <c r="L237" i="9"/>
  <c r="E237" i="9"/>
  <c r="M236" i="9"/>
  <c r="L236" i="9"/>
  <c r="F236" i="9"/>
  <c r="E236" i="9"/>
  <c r="B236" i="9" s="1"/>
  <c r="M235" i="9"/>
  <c r="L235" i="9"/>
  <c r="F235" i="9" s="1"/>
  <c r="B235" i="9" s="1"/>
  <c r="E235" i="9"/>
  <c r="M234" i="9"/>
  <c r="L234" i="9"/>
  <c r="F234" i="9" s="1"/>
  <c r="B234" i="9" s="1"/>
  <c r="E234" i="9"/>
  <c r="M233" i="9"/>
  <c r="F233" i="9" s="1"/>
  <c r="L233" i="9"/>
  <c r="E233" i="9"/>
  <c r="B233" i="9"/>
  <c r="M232" i="9"/>
  <c r="L232" i="9"/>
  <c r="F232" i="9"/>
  <c r="E232" i="9"/>
  <c r="B232" i="9" s="1"/>
  <c r="M231" i="9"/>
  <c r="L231" i="9"/>
  <c r="F231" i="9" s="1"/>
  <c r="B231" i="9" s="1"/>
  <c r="E231" i="9"/>
  <c r="M230" i="9"/>
  <c r="L230" i="9"/>
  <c r="E230" i="9"/>
  <c r="M229" i="9"/>
  <c r="F229" i="9" s="1"/>
  <c r="L229" i="9"/>
  <c r="E229" i="9"/>
  <c r="B229" i="9"/>
  <c r="M228" i="9"/>
  <c r="L228" i="9"/>
  <c r="F228" i="9"/>
  <c r="E228" i="9"/>
  <c r="B228" i="9" s="1"/>
  <c r="M227" i="9"/>
  <c r="L227" i="9"/>
  <c r="F227" i="9" s="1"/>
  <c r="B227" i="9" s="1"/>
  <c r="E227" i="9"/>
  <c r="M226" i="9"/>
  <c r="L226" i="9"/>
  <c r="E226" i="9"/>
  <c r="H225" i="9"/>
  <c r="E225" i="9" s="1"/>
  <c r="G225" i="9"/>
  <c r="F225" i="9"/>
  <c r="B225" i="9"/>
  <c r="M224" i="9"/>
  <c r="L224" i="9"/>
  <c r="F224" i="9"/>
  <c r="E224" i="9"/>
  <c r="B224" i="9" s="1"/>
  <c r="M223" i="9"/>
  <c r="L223" i="9"/>
  <c r="F223" i="9" s="1"/>
  <c r="B223" i="9" s="1"/>
  <c r="E223" i="9"/>
  <c r="M222" i="9"/>
  <c r="L222" i="9"/>
  <c r="E222" i="9"/>
  <c r="M221" i="9"/>
  <c r="F221" i="9" s="1"/>
  <c r="L221" i="9"/>
  <c r="E221" i="9"/>
  <c r="B221" i="9"/>
  <c r="M220" i="9"/>
  <c r="L220" i="9"/>
  <c r="E220" i="9"/>
  <c r="M219" i="9"/>
  <c r="L219" i="9"/>
  <c r="E219" i="9"/>
  <c r="M218" i="9"/>
  <c r="L218" i="9"/>
  <c r="E218" i="9"/>
  <c r="M217" i="9"/>
  <c r="L217" i="9"/>
  <c r="E217" i="9"/>
  <c r="M216" i="9"/>
  <c r="L216" i="9"/>
  <c r="F216" i="9" s="1"/>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G188" i="9"/>
  <c r="E188" i="9" s="1"/>
  <c r="B188" i="9" s="1"/>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G157" i="9"/>
  <c r="F157" i="9"/>
  <c r="E157" i="9"/>
  <c r="B157" i="9" s="1"/>
  <c r="H156" i="9"/>
  <c r="G156" i="9"/>
  <c r="E156" i="9" s="1"/>
  <c r="F156" i="9"/>
  <c r="B156" i="9"/>
  <c r="H155" i="9"/>
  <c r="G155" i="9"/>
  <c r="F155" i="9"/>
  <c r="E155" i="9"/>
  <c r="B155" i="9" s="1"/>
  <c r="H154" i="9"/>
  <c r="E154" i="9" s="1"/>
  <c r="G154" i="9"/>
  <c r="F154" i="9"/>
  <c r="B154" i="9"/>
  <c r="H153" i="9"/>
  <c r="G153" i="9"/>
  <c r="F153" i="9"/>
  <c r="E153" i="9"/>
  <c r="B153" i="9" s="1"/>
  <c r="H152" i="9"/>
  <c r="G152" i="9"/>
  <c r="F152" i="9"/>
  <c r="H151" i="9"/>
  <c r="G151" i="9"/>
  <c r="F151" i="9"/>
  <c r="E151" i="9"/>
  <c r="B151" i="9" s="1"/>
  <c r="H150" i="9"/>
  <c r="G150" i="9"/>
  <c r="F150" i="9"/>
  <c r="E150" i="9"/>
  <c r="H149" i="9"/>
  <c r="G149" i="9"/>
  <c r="E149" i="9" s="1"/>
  <c r="F149" i="9"/>
  <c r="H148" i="9"/>
  <c r="G148" i="9"/>
  <c r="E148" i="9" s="1"/>
  <c r="B148" i="9" s="1"/>
  <c r="F148" i="9"/>
  <c r="H147" i="9"/>
  <c r="G147" i="9"/>
  <c r="E147" i="9" s="1"/>
  <c r="B147" i="9" s="1"/>
  <c r="F147" i="9"/>
  <c r="H146" i="9"/>
  <c r="E146" i="9" s="1"/>
  <c r="G146" i="9"/>
  <c r="F146" i="9"/>
  <c r="H145" i="9"/>
  <c r="G145" i="9"/>
  <c r="E145" i="9" s="1"/>
  <c r="B145" i="9" s="1"/>
  <c r="F145" i="9"/>
  <c r="H144" i="9"/>
  <c r="G144" i="9"/>
  <c r="E144" i="9" s="1"/>
  <c r="B144" i="9" s="1"/>
  <c r="F144" i="9"/>
  <c r="H143" i="9"/>
  <c r="G143" i="9"/>
  <c r="F143" i="9"/>
  <c r="F142" i="9"/>
  <c r="H141" i="9"/>
  <c r="G141" i="9"/>
  <c r="F141" i="9"/>
  <c r="E141" i="9"/>
  <c r="B141" i="9" s="1"/>
  <c r="H140" i="9"/>
  <c r="G140" i="9"/>
  <c r="F140" i="9"/>
  <c r="H139" i="9"/>
  <c r="G139" i="9"/>
  <c r="F139" i="9"/>
  <c r="E139" i="9"/>
  <c r="B139" i="9" s="1"/>
  <c r="H138" i="9"/>
  <c r="G138" i="9"/>
  <c r="F138" i="9"/>
  <c r="E138" i="9"/>
  <c r="H137" i="9"/>
  <c r="G137" i="9"/>
  <c r="E137" i="9" s="1"/>
  <c r="F137" i="9"/>
  <c r="H136" i="9"/>
  <c r="G136" i="9"/>
  <c r="E136" i="9" s="1"/>
  <c r="B136" i="9" s="1"/>
  <c r="F136" i="9"/>
  <c r="H135" i="9"/>
  <c r="G135" i="9"/>
  <c r="F135" i="9"/>
  <c r="H134" i="9"/>
  <c r="E134" i="9" s="1"/>
  <c r="G134" i="9"/>
  <c r="F134" i="9"/>
  <c r="B134" i="9"/>
  <c r="H133" i="9"/>
  <c r="G133" i="9"/>
  <c r="F133" i="9"/>
  <c r="E133" i="9"/>
  <c r="B133" i="9" s="1"/>
  <c r="H132" i="9"/>
  <c r="G132" i="9"/>
  <c r="F132" i="9"/>
  <c r="H131" i="9"/>
  <c r="G131" i="9"/>
  <c r="F131" i="9"/>
  <c r="E131" i="9"/>
  <c r="B131" i="9" s="1"/>
  <c r="H130" i="9"/>
  <c r="G130" i="9"/>
  <c r="F130" i="9"/>
  <c r="E130" i="9"/>
  <c r="H129" i="9"/>
  <c r="G129" i="9"/>
  <c r="E129" i="9" s="1"/>
  <c r="F129" i="9"/>
  <c r="H128" i="9"/>
  <c r="G128" i="9"/>
  <c r="E128" i="9" s="1"/>
  <c r="B128" i="9" s="1"/>
  <c r="F128" i="9"/>
  <c r="H127" i="9"/>
  <c r="G127" i="9"/>
  <c r="F127" i="9"/>
  <c r="H126" i="9"/>
  <c r="E126" i="9" s="1"/>
  <c r="G126" i="9"/>
  <c r="F126" i="9"/>
  <c r="B126" i="9"/>
  <c r="H125" i="9"/>
  <c r="G125" i="9"/>
  <c r="F125" i="9"/>
  <c r="E125" i="9"/>
  <c r="B125" i="9" s="1"/>
  <c r="H124" i="9"/>
  <c r="G124" i="9"/>
  <c r="F124" i="9"/>
  <c r="H123" i="9"/>
  <c r="G123" i="9"/>
  <c r="F123" i="9"/>
  <c r="E123" i="9"/>
  <c r="B123" i="9" s="1"/>
  <c r="H122" i="9"/>
  <c r="G122" i="9"/>
  <c r="F122" i="9"/>
  <c r="E122" i="9"/>
  <c r="H121" i="9"/>
  <c r="G121" i="9"/>
  <c r="E121" i="9" s="1"/>
  <c r="F121" i="9"/>
  <c r="H120" i="9"/>
  <c r="G120" i="9"/>
  <c r="E120" i="9" s="1"/>
  <c r="B120" i="9" s="1"/>
  <c r="F120" i="9"/>
  <c r="H119" i="9"/>
  <c r="G119" i="9"/>
  <c r="F119" i="9"/>
  <c r="H118" i="9"/>
  <c r="E118" i="9" s="1"/>
  <c r="G118" i="9"/>
  <c r="F118" i="9"/>
  <c r="B118" i="9"/>
  <c r="H117" i="9"/>
  <c r="G117" i="9"/>
  <c r="F117" i="9"/>
  <c r="E117" i="9"/>
  <c r="B117" i="9" s="1"/>
  <c r="H116" i="9"/>
  <c r="G116" i="9"/>
  <c r="F116" i="9"/>
  <c r="H115" i="9"/>
  <c r="G115" i="9"/>
  <c r="F115" i="9"/>
  <c r="E115" i="9"/>
  <c r="B115" i="9" s="1"/>
  <c r="H114" i="9"/>
  <c r="G114" i="9"/>
  <c r="F114" i="9"/>
  <c r="E114" i="9"/>
  <c r="H113" i="9"/>
  <c r="G113" i="9"/>
  <c r="E113" i="9" s="1"/>
  <c r="F113" i="9"/>
  <c r="H112" i="9"/>
  <c r="G112" i="9"/>
  <c r="E112" i="9" s="1"/>
  <c r="B112" i="9" s="1"/>
  <c r="F112" i="9"/>
  <c r="H111" i="9"/>
  <c r="G111" i="9"/>
  <c r="F111" i="9"/>
  <c r="H110" i="9"/>
  <c r="E110" i="9" s="1"/>
  <c r="G110" i="9"/>
  <c r="F110" i="9"/>
  <c r="B110" i="9"/>
  <c r="H109" i="9"/>
  <c r="G109" i="9"/>
  <c r="F109" i="9"/>
  <c r="E109" i="9"/>
  <c r="B109" i="9" s="1"/>
  <c r="H108" i="9"/>
  <c r="G108" i="9"/>
  <c r="F108" i="9"/>
  <c r="H107" i="9"/>
  <c r="G107" i="9"/>
  <c r="F107" i="9"/>
  <c r="E107" i="9"/>
  <c r="B107" i="9" s="1"/>
  <c r="H106" i="9"/>
  <c r="G106" i="9"/>
  <c r="F106" i="9"/>
  <c r="E106" i="9"/>
  <c r="H105" i="9"/>
  <c r="G105" i="9"/>
  <c r="E105" i="9" s="1"/>
  <c r="F105" i="9"/>
  <c r="H104" i="9"/>
  <c r="G104" i="9"/>
  <c r="E104" i="9" s="1"/>
  <c r="B104" i="9" s="1"/>
  <c r="F104" i="9"/>
  <c r="H103" i="9"/>
  <c r="G103" i="9"/>
  <c r="F103" i="9"/>
  <c r="H102" i="9"/>
  <c r="G102" i="9"/>
  <c r="E102" i="9" s="1"/>
  <c r="B102" i="9" s="1"/>
  <c r="F102" i="9"/>
  <c r="H101" i="9"/>
  <c r="E101" i="9" s="1"/>
  <c r="B101" i="9" s="1"/>
  <c r="G101" i="9"/>
  <c r="F101" i="9"/>
  <c r="H100" i="9"/>
  <c r="G100" i="9"/>
  <c r="F100" i="9"/>
  <c r="E100" i="9"/>
  <c r="H99" i="9"/>
  <c r="G99" i="9"/>
  <c r="F99" i="9"/>
  <c r="H98" i="9"/>
  <c r="E98" i="9" s="1"/>
  <c r="B98" i="9" s="1"/>
  <c r="G98" i="9"/>
  <c r="F98" i="9"/>
  <c r="H97" i="9"/>
  <c r="G97" i="9"/>
  <c r="F97" i="9"/>
  <c r="E97" i="9"/>
  <c r="B97" i="9" s="1"/>
  <c r="H96" i="9"/>
  <c r="G96" i="9"/>
  <c r="E96" i="9" s="1"/>
  <c r="B96" i="9" s="1"/>
  <c r="F96" i="9"/>
  <c r="H95" i="9"/>
  <c r="G95" i="9"/>
  <c r="F95" i="9"/>
  <c r="H94" i="9"/>
  <c r="G94" i="9"/>
  <c r="E94" i="9" s="1"/>
  <c r="B94" i="9" s="1"/>
  <c r="F94" i="9"/>
  <c r="H93" i="9"/>
  <c r="G93" i="9"/>
  <c r="F93" i="9"/>
  <c r="E93" i="9"/>
  <c r="B93" i="9" s="1"/>
  <c r="H92" i="9"/>
  <c r="G92" i="9"/>
  <c r="F92" i="9"/>
  <c r="E92" i="9"/>
  <c r="H91" i="9"/>
  <c r="G91" i="9"/>
  <c r="F91" i="9"/>
  <c r="H90" i="9"/>
  <c r="E90" i="9" s="1"/>
  <c r="G90" i="9"/>
  <c r="F90" i="9"/>
  <c r="B90" i="9"/>
  <c r="H89" i="9"/>
  <c r="G89" i="9"/>
  <c r="F89" i="9"/>
  <c r="E89" i="9"/>
  <c r="B89" i="9" s="1"/>
  <c r="H88" i="9"/>
  <c r="G88" i="9"/>
  <c r="E88" i="9" s="1"/>
  <c r="B88" i="9" s="1"/>
  <c r="F88" i="9"/>
  <c r="H87" i="9"/>
  <c r="G87" i="9"/>
  <c r="F87" i="9"/>
  <c r="H86" i="9"/>
  <c r="G86" i="9"/>
  <c r="E86" i="9" s="1"/>
  <c r="B86" i="9" s="1"/>
  <c r="F86" i="9"/>
  <c r="H85" i="9"/>
  <c r="G85" i="9"/>
  <c r="F85" i="9"/>
  <c r="E85" i="9"/>
  <c r="B85" i="9" s="1"/>
  <c r="H84" i="9"/>
  <c r="G84" i="9"/>
  <c r="F84" i="9"/>
  <c r="E84" i="9"/>
  <c r="H83" i="9"/>
  <c r="G83" i="9"/>
  <c r="F83" i="9"/>
  <c r="H82" i="9"/>
  <c r="E82" i="9" s="1"/>
  <c r="G82" i="9"/>
  <c r="F82" i="9"/>
  <c r="B82" i="9"/>
  <c r="H81" i="9"/>
  <c r="G81" i="9"/>
  <c r="F81" i="9"/>
  <c r="E81" i="9"/>
  <c r="B81" i="9" s="1"/>
  <c r="H80" i="9"/>
  <c r="G80" i="9"/>
  <c r="E80" i="9" s="1"/>
  <c r="B80" i="9" s="1"/>
  <c r="F80" i="9"/>
  <c r="H79" i="9"/>
  <c r="G79" i="9"/>
  <c r="F79" i="9"/>
  <c r="H78" i="9"/>
  <c r="G78" i="9"/>
  <c r="E78" i="9" s="1"/>
  <c r="B78" i="9" s="1"/>
  <c r="F78" i="9"/>
  <c r="H77" i="9"/>
  <c r="G77" i="9"/>
  <c r="F77" i="9"/>
  <c r="E77" i="9"/>
  <c r="B77" i="9" s="1"/>
  <c r="H76" i="9"/>
  <c r="G76" i="9"/>
  <c r="F76" i="9"/>
  <c r="E76" i="9"/>
  <c r="H75" i="9"/>
  <c r="G75" i="9"/>
  <c r="F75" i="9"/>
  <c r="H74" i="9"/>
  <c r="E74" i="9" s="1"/>
  <c r="G74" i="9"/>
  <c r="F74" i="9"/>
  <c r="B74" i="9"/>
  <c r="H73" i="9"/>
  <c r="G73" i="9"/>
  <c r="F73" i="9"/>
  <c r="E73" i="9"/>
  <c r="B73" i="9" s="1"/>
  <c r="H72" i="9"/>
  <c r="G72" i="9"/>
  <c r="E72" i="9" s="1"/>
  <c r="B72" i="9" s="1"/>
  <c r="F72" i="9"/>
  <c r="H71" i="9"/>
  <c r="G71" i="9"/>
  <c r="F71" i="9"/>
  <c r="H70" i="9"/>
  <c r="G70" i="9"/>
  <c r="E70" i="9" s="1"/>
  <c r="B70" i="9" s="1"/>
  <c r="F70" i="9"/>
  <c r="H69" i="9"/>
  <c r="G69" i="9"/>
  <c r="F69" i="9"/>
  <c r="E69" i="9"/>
  <c r="B69" i="9" s="1"/>
  <c r="H68" i="9"/>
  <c r="G68" i="9"/>
  <c r="F68" i="9"/>
  <c r="E68" i="9"/>
  <c r="H67" i="9"/>
  <c r="G67" i="9"/>
  <c r="F67" i="9"/>
  <c r="H66" i="9"/>
  <c r="E66" i="9" s="1"/>
  <c r="G66" i="9"/>
  <c r="F66" i="9"/>
  <c r="B66" i="9"/>
  <c r="H65" i="9"/>
  <c r="G65" i="9"/>
  <c r="F65" i="9"/>
  <c r="E65" i="9"/>
  <c r="B65" i="9" s="1"/>
  <c r="H64" i="9"/>
  <c r="G64" i="9"/>
  <c r="E64" i="9" s="1"/>
  <c r="B64" i="9" s="1"/>
  <c r="F64" i="9"/>
  <c r="H63" i="9"/>
  <c r="G63" i="9"/>
  <c r="F63" i="9"/>
  <c r="H62" i="9"/>
  <c r="G62" i="9"/>
  <c r="E62" i="9" s="1"/>
  <c r="B62" i="9" s="1"/>
  <c r="F62" i="9"/>
  <c r="H61" i="9"/>
  <c r="G61" i="9"/>
  <c r="F61" i="9"/>
  <c r="E61" i="9"/>
  <c r="B61" i="9" s="1"/>
  <c r="H60" i="9"/>
  <c r="G60" i="9"/>
  <c r="F60" i="9"/>
  <c r="E60" i="9"/>
  <c r="H59" i="9"/>
  <c r="G59" i="9"/>
  <c r="F59" i="9"/>
  <c r="H58" i="9"/>
  <c r="E58" i="9" s="1"/>
  <c r="G58" i="9"/>
  <c r="F58" i="9"/>
  <c r="B58" i="9"/>
  <c r="H57" i="9"/>
  <c r="G57" i="9"/>
  <c r="F57" i="9"/>
  <c r="E57" i="9"/>
  <c r="B57" i="9" s="1"/>
  <c r="H56" i="9"/>
  <c r="G56" i="9"/>
  <c r="E56" i="9" s="1"/>
  <c r="B56" i="9" s="1"/>
  <c r="F56" i="9"/>
  <c r="H55" i="9"/>
  <c r="G55" i="9"/>
  <c r="F55" i="9"/>
  <c r="H54" i="9"/>
  <c r="G54" i="9"/>
  <c r="E54" i="9" s="1"/>
  <c r="B54" i="9" s="1"/>
  <c r="F54" i="9"/>
  <c r="H53" i="9"/>
  <c r="G53" i="9"/>
  <c r="F53" i="9"/>
  <c r="E53" i="9"/>
  <c r="B53" i="9" s="1"/>
  <c r="H52" i="9"/>
  <c r="G52" i="9"/>
  <c r="F52" i="9"/>
  <c r="E52" i="9"/>
  <c r="H51" i="9"/>
  <c r="G51" i="9"/>
  <c r="F51" i="9"/>
  <c r="H50" i="9"/>
  <c r="E50" i="9" s="1"/>
  <c r="G50" i="9"/>
  <c r="F50" i="9"/>
  <c r="B50" i="9"/>
  <c r="H49" i="9"/>
  <c r="G49" i="9"/>
  <c r="F49" i="9"/>
  <c r="E49" i="9"/>
  <c r="B49" i="9" s="1"/>
  <c r="H48" i="9"/>
  <c r="G48" i="9"/>
  <c r="E48" i="9" s="1"/>
  <c r="F48" i="9"/>
  <c r="B48" i="9"/>
  <c r="H47" i="9"/>
  <c r="G47" i="9"/>
  <c r="F47" i="9"/>
  <c r="E47" i="9"/>
  <c r="B47" i="9" s="1"/>
  <c r="H46" i="9"/>
  <c r="G46" i="9"/>
  <c r="F46" i="9"/>
  <c r="H45" i="9"/>
  <c r="G45" i="9"/>
  <c r="E45" i="9" s="1"/>
  <c r="B45" i="9" s="1"/>
  <c r="F45" i="9"/>
  <c r="H44" i="9"/>
  <c r="G44" i="9"/>
  <c r="E44" i="9" s="1"/>
  <c r="B44" i="9" s="1"/>
  <c r="F44" i="9"/>
  <c r="H43" i="9"/>
  <c r="G43" i="9"/>
  <c r="F43" i="9"/>
  <c r="H42" i="9"/>
  <c r="G42" i="9"/>
  <c r="F42" i="9"/>
  <c r="H41" i="9"/>
  <c r="G41" i="9"/>
  <c r="F41" i="9"/>
  <c r="H40" i="9"/>
  <c r="G40" i="9"/>
  <c r="F40" i="9"/>
  <c r="H39" i="9"/>
  <c r="G39" i="9"/>
  <c r="F39" i="9"/>
  <c r="H38" i="9"/>
  <c r="G38" i="9"/>
  <c r="E38" i="9" s="1"/>
  <c r="B38" i="9" s="1"/>
  <c r="F38" i="9"/>
  <c r="H37" i="9"/>
  <c r="G37" i="9"/>
  <c r="E37" i="9" s="1"/>
  <c r="B37" i="9" s="1"/>
  <c r="F37" i="9"/>
  <c r="H36" i="9"/>
  <c r="E36" i="9" s="1"/>
  <c r="G36" i="9"/>
  <c r="F36" i="9"/>
  <c r="B36" i="9"/>
  <c r="H35" i="9"/>
  <c r="G35" i="9"/>
  <c r="F35" i="9"/>
  <c r="E35" i="9"/>
  <c r="B35" i="9" s="1"/>
  <c r="H34" i="9"/>
  <c r="G34" i="9"/>
  <c r="E34" i="9" s="1"/>
  <c r="B34" i="9" s="1"/>
  <c r="F34" i="9"/>
  <c r="H33" i="9"/>
  <c r="G33" i="9"/>
  <c r="E33" i="9" s="1"/>
  <c r="B33" i="9" s="1"/>
  <c r="F33" i="9"/>
  <c r="H32" i="9"/>
  <c r="E32" i="9" s="1"/>
  <c r="G32" i="9"/>
  <c r="F32" i="9"/>
  <c r="B32" i="9"/>
  <c r="H31" i="9"/>
  <c r="G31" i="9"/>
  <c r="F31" i="9"/>
  <c r="E31" i="9"/>
  <c r="B31" i="9" s="1"/>
  <c r="H30" i="9"/>
  <c r="G30" i="9"/>
  <c r="E30" i="9" s="1"/>
  <c r="B30" i="9" s="1"/>
  <c r="F30" i="9"/>
  <c r="H29" i="9"/>
  <c r="G29" i="9"/>
  <c r="E29" i="9" s="1"/>
  <c r="B29" i="9" s="1"/>
  <c r="F29" i="9"/>
  <c r="H28" i="9"/>
  <c r="E28" i="9" s="1"/>
  <c r="G28" i="9"/>
  <c r="F28" i="9"/>
  <c r="B28" i="9"/>
  <c r="H27" i="9"/>
  <c r="G27" i="9"/>
  <c r="F27" i="9"/>
  <c r="E27" i="9"/>
  <c r="B27" i="9" s="1"/>
  <c r="H26" i="9"/>
  <c r="G26" i="9"/>
  <c r="F26" i="9"/>
  <c r="H25" i="9"/>
  <c r="G25" i="9"/>
  <c r="E25" i="9" s="1"/>
  <c r="B25" i="9" s="1"/>
  <c r="F25" i="9"/>
  <c r="H24" i="9"/>
  <c r="E24" i="9" s="1"/>
  <c r="G24" i="9"/>
  <c r="F24" i="9"/>
  <c r="B24" i="9"/>
  <c r="H23" i="9"/>
  <c r="G23" i="9"/>
  <c r="F23" i="9"/>
  <c r="E23" i="9"/>
  <c r="B23" i="9" s="1"/>
  <c r="H22" i="9"/>
  <c r="G22" i="9"/>
  <c r="E22" i="9" s="1"/>
  <c r="B22" i="9" s="1"/>
  <c r="F22" i="9"/>
  <c r="H21" i="9"/>
  <c r="G21" i="9"/>
  <c r="F21" i="9"/>
  <c r="F20" i="9"/>
  <c r="F4" i="9"/>
  <c r="O3" i="9"/>
  <c r="G274" i="9" s="1"/>
  <c r="I3" i="9"/>
  <c r="H3" i="9"/>
  <c r="G3" i="9"/>
  <c r="D101" i="8"/>
  <c r="D95" i="8"/>
  <c r="D90" i="8"/>
  <c r="D85" i="8"/>
  <c r="D80" i="8"/>
  <c r="D75" i="8"/>
  <c r="D70" i="8"/>
  <c r="D65" i="8"/>
  <c r="D60" i="8"/>
  <c r="D55" i="8"/>
  <c r="D49" i="8" s="1"/>
  <c r="D50" i="8"/>
  <c r="D44" i="8"/>
  <c r="D43" i="8"/>
  <c r="D36" i="8"/>
  <c r="D26" i="8"/>
  <c r="D24" i="8"/>
  <c r="C1499" i="1" s="1"/>
  <c r="H1499" i="1" s="1"/>
  <c r="D18" i="8"/>
  <c r="D8" i="8"/>
  <c r="D6" i="8" s="1"/>
  <c r="C1481" i="1" s="1"/>
  <c r="E44" i="7"/>
  <c r="D44" i="7"/>
  <c r="E39" i="7"/>
  <c r="D39" i="7"/>
  <c r="D38" i="7" s="1"/>
  <c r="H31" i="3" s="1"/>
  <c r="E38" i="7"/>
  <c r="E30" i="7"/>
  <c r="D30" i="7"/>
  <c r="E23" i="7"/>
  <c r="E22" i="7" s="1"/>
  <c r="D23" i="7"/>
  <c r="D22" i="7" s="1"/>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1227" i="1" s="1"/>
  <c r="D250" i="5"/>
  <c r="F249" i="5"/>
  <c r="F248" i="5"/>
  <c r="F247" i="5"/>
  <c r="E246" i="5"/>
  <c r="D246" i="5"/>
  <c r="C1223" i="1" s="1"/>
  <c r="F244" i="5"/>
  <c r="F243" i="5"/>
  <c r="E242" i="5"/>
  <c r="D242" i="5"/>
  <c r="F242" i="5" s="1"/>
  <c r="F241" i="5"/>
  <c r="F240" i="5"/>
  <c r="E239" i="5"/>
  <c r="E238" i="5" s="1"/>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C1184" i="1" s="1"/>
  <c r="F205" i="5"/>
  <c r="F204" i="5"/>
  <c r="F203" i="5"/>
  <c r="F202" i="5"/>
  <c r="F201" i="5"/>
  <c r="F200" i="5"/>
  <c r="F199" i="5"/>
  <c r="E198" i="5"/>
  <c r="D198" i="5"/>
  <c r="F198" i="5" s="1"/>
  <c r="F197" i="5"/>
  <c r="F196" i="5"/>
  <c r="F195" i="5"/>
  <c r="F194" i="5"/>
  <c r="F193" i="5"/>
  <c r="F192" i="5"/>
  <c r="F191" i="5"/>
  <c r="E191" i="5"/>
  <c r="E190" i="5" s="1"/>
  <c r="H291" i="9" s="1"/>
  <c r="D191" i="5"/>
  <c r="D190" i="5"/>
  <c r="F189" i="5"/>
  <c r="F188" i="5"/>
  <c r="F187" i="5"/>
  <c r="F186" i="5"/>
  <c r="F185" i="5"/>
  <c r="F184" i="5"/>
  <c r="F183" i="5"/>
  <c r="F182" i="5"/>
  <c r="F181" i="5"/>
  <c r="E180" i="5"/>
  <c r="E177" i="5" s="1"/>
  <c r="D1154" i="1"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5" i="5"/>
  <c r="F144" i="5"/>
  <c r="F143" i="5"/>
  <c r="F142" i="5"/>
  <c r="E142" i="5"/>
  <c r="E134" i="5" s="1"/>
  <c r="D1112" i="1" s="1"/>
  <c r="G1112" i="1"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D78" i="5" s="1"/>
  <c r="F78" i="5" s="1"/>
  <c r="E78" i="5"/>
  <c r="F77" i="5"/>
  <c r="F76" i="5"/>
  <c r="F75" i="5"/>
  <c r="F74" i="5"/>
  <c r="F73" i="5"/>
  <c r="F72" i="5"/>
  <c r="F71" i="5"/>
  <c r="E70" i="5"/>
  <c r="E69" i="5" s="1"/>
  <c r="D70" i="5"/>
  <c r="C1048" i="1"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F603" i="4"/>
  <c r="E603" i="4"/>
  <c r="H142" i="9" s="1"/>
  <c r="D603" i="4"/>
  <c r="G142" i="9" s="1"/>
  <c r="F602" i="4"/>
  <c r="F601" i="4"/>
  <c r="F600" i="4"/>
  <c r="E599" i="4"/>
  <c r="D599" i="4"/>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E529" i="4" s="1"/>
  <c r="D530" i="4"/>
  <c r="F530" i="4" s="1"/>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E484" i="4" s="1"/>
  <c r="D490" i="4"/>
  <c r="F489" i="4"/>
  <c r="F488" i="4"/>
  <c r="F487" i="4"/>
  <c r="F486" i="4"/>
  <c r="E485" i="4"/>
  <c r="D485" i="4"/>
  <c r="F483" i="4"/>
  <c r="F482" i="4"/>
  <c r="E481" i="4"/>
  <c r="D481" i="4"/>
  <c r="F481" i="4" s="1"/>
  <c r="F480" i="4"/>
  <c r="F479" i="4"/>
  <c r="F478" i="4"/>
  <c r="E478" i="4"/>
  <c r="E472" i="4" s="1"/>
  <c r="D478" i="4"/>
  <c r="F477" i="4"/>
  <c r="F476" i="4"/>
  <c r="F475" i="4"/>
  <c r="F474" i="4"/>
  <c r="E473" i="4"/>
  <c r="D473" i="4"/>
  <c r="F471" i="4"/>
  <c r="F470" i="4"/>
  <c r="E469" i="4"/>
  <c r="D469" i="4"/>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F417" i="4"/>
  <c r="E417" i="4"/>
  <c r="D417" i="4"/>
  <c r="E416" i="4"/>
  <c r="D411" i="1" s="1"/>
  <c r="D416" i="4"/>
  <c r="C411" i="1"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E363" i="4" s="1"/>
  <c r="D369" i="4"/>
  <c r="F368" i="4"/>
  <c r="F367" i="4"/>
  <c r="F366" i="4"/>
  <c r="F365" i="4"/>
  <c r="E364" i="4"/>
  <c r="D364" i="4"/>
  <c r="F362" i="4"/>
  <c r="F361" i="4"/>
  <c r="F360" i="4"/>
  <c r="F359" i="4"/>
  <c r="F358" i="4"/>
  <c r="F357" i="4"/>
  <c r="E356" i="4"/>
  <c r="D356" i="4"/>
  <c r="F356" i="4" s="1"/>
  <c r="F355" i="4"/>
  <c r="F354" i="4"/>
  <c r="F353" i="4"/>
  <c r="F352" i="4"/>
  <c r="E352" i="4"/>
  <c r="D352" i="4"/>
  <c r="D351" i="4" s="1"/>
  <c r="F351" i="4" s="1"/>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E311" i="4" s="1"/>
  <c r="D317" i="4"/>
  <c r="F316" i="4"/>
  <c r="F315" i="4"/>
  <c r="F314" i="4"/>
  <c r="F313" i="4"/>
  <c r="E312" i="4"/>
  <c r="D312" i="4"/>
  <c r="F310" i="4"/>
  <c r="F309" i="4"/>
  <c r="F308" i="4"/>
  <c r="F307" i="4"/>
  <c r="F306" i="4"/>
  <c r="F305" i="4"/>
  <c r="E304" i="4"/>
  <c r="D304" i="4"/>
  <c r="F304" i="4" s="1"/>
  <c r="F303" i="4"/>
  <c r="F302" i="4"/>
  <c r="F301" i="4"/>
  <c r="F300" i="4"/>
  <c r="E300" i="4"/>
  <c r="D300" i="4"/>
  <c r="D299" i="4" s="1"/>
  <c r="F299" i="4" s="1"/>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4" i="4" s="1"/>
  <c r="F263" i="4"/>
  <c r="D263" i="4"/>
  <c r="F262" i="4"/>
  <c r="F261" i="4"/>
  <c r="F260" i="4"/>
  <c r="E259" i="4"/>
  <c r="D259" i="4"/>
  <c r="F259" i="4" s="1"/>
  <c r="F258" i="4"/>
  <c r="F257" i="4"/>
  <c r="F256" i="4"/>
  <c r="F255" i="4"/>
  <c r="F254" i="4"/>
  <c r="E253" i="4"/>
  <c r="D253" i="4"/>
  <c r="E252" i="4"/>
  <c r="F251" i="4"/>
  <c r="F250" i="4"/>
  <c r="F249" i="4"/>
  <c r="F248" i="4"/>
  <c r="F247" i="4"/>
  <c r="E247" i="4"/>
  <c r="D247" i="4"/>
  <c r="F246" i="4"/>
  <c r="F245" i="4"/>
  <c r="E244" i="4"/>
  <c r="D244" i="4"/>
  <c r="F244" i="4" s="1"/>
  <c r="F243" i="4"/>
  <c r="F242" i="4"/>
  <c r="F241" i="4"/>
  <c r="F240" i="4"/>
  <c r="E240" i="4"/>
  <c r="E224" i="4" s="1"/>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E215" i="4" s="1"/>
  <c r="D216" i="4"/>
  <c r="F216" i="4" s="1"/>
  <c r="F215" i="4"/>
  <c r="D215" i="4"/>
  <c r="F214" i="4"/>
  <c r="F213" i="4"/>
  <c r="F212" i="4"/>
  <c r="F211"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F128" i="4"/>
  <c r="E128" i="4"/>
  <c r="D128" i="4"/>
  <c r="F127" i="4"/>
  <c r="F126" i="4"/>
  <c r="E125" i="4"/>
  <c r="E124" i="4" s="1"/>
  <c r="D120" i="1" s="1"/>
  <c r="D125" i="4"/>
  <c r="D124" i="4" s="1"/>
  <c r="F123" i="4"/>
  <c r="F122" i="4"/>
  <c r="F121" i="4"/>
  <c r="E120" i="4"/>
  <c r="E106" i="4" s="1"/>
  <c r="D120" i="4"/>
  <c r="F120" i="4" s="1"/>
  <c r="F119" i="4"/>
  <c r="F118" i="4"/>
  <c r="F117" i="4"/>
  <c r="F116" i="4"/>
  <c r="F115" i="4"/>
  <c r="F114" i="4"/>
  <c r="F113" i="4"/>
  <c r="F112" i="4"/>
  <c r="E112" i="4"/>
  <c r="D112" i="4"/>
  <c r="F111" i="4"/>
  <c r="F110" i="4"/>
  <c r="F109" i="4"/>
  <c r="F108" i="4"/>
  <c r="F107" i="4"/>
  <c r="E107" i="4"/>
  <c r="D107" i="4"/>
  <c r="D106" i="4" s="1"/>
  <c r="F106" i="4" s="1"/>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D83" i="4"/>
  <c r="F83"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E50" i="4" s="1"/>
  <c r="D59" i="4"/>
  <c r="F59" i="4" s="1"/>
  <c r="F58" i="4"/>
  <c r="F57" i="4"/>
  <c r="F56" i="4"/>
  <c r="F55" i="4"/>
  <c r="E54" i="4"/>
  <c r="D54" i="4"/>
  <c r="F54" i="4" s="1"/>
  <c r="F53" i="4"/>
  <c r="F52" i="4"/>
  <c r="E51" i="4"/>
  <c r="D51" i="4"/>
  <c r="F51" i="4"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G186" i="9" s="1"/>
  <c r="E186" i="9" s="1"/>
  <c r="B186" i="9" s="1"/>
  <c r="D8" i="4"/>
  <c r="E7" i="4"/>
  <c r="D7" i="4"/>
  <c r="F7" i="4" s="1"/>
  <c r="I36" i="3"/>
  <c r="G36" i="3"/>
  <c r="B36" i="3"/>
  <c r="I35"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G1579" i="1"/>
  <c r="C1579" i="1"/>
  <c r="H1579" i="1" s="1"/>
  <c r="C1578" i="1"/>
  <c r="H1578" i="1" s="1"/>
  <c r="H1577" i="1"/>
  <c r="C1577" i="1"/>
  <c r="G1577" i="1" s="1"/>
  <c r="C1576" i="1"/>
  <c r="H1576" i="1" s="1"/>
  <c r="G1575" i="1"/>
  <c r="C1575" i="1"/>
  <c r="H1575" i="1" s="1"/>
  <c r="C1574" i="1"/>
  <c r="H1574" i="1" s="1"/>
  <c r="H1573" i="1"/>
  <c r="G1573" i="1"/>
  <c r="C1573" i="1"/>
  <c r="H1572" i="1"/>
  <c r="G1572" i="1"/>
  <c r="C1572" i="1"/>
  <c r="G1571" i="1"/>
  <c r="C1571" i="1"/>
  <c r="H1571" i="1" s="1"/>
  <c r="C1570" i="1"/>
  <c r="H1570" i="1" s="1"/>
  <c r="H1569" i="1"/>
  <c r="G1569" i="1"/>
  <c r="C1569" i="1"/>
  <c r="H1568" i="1"/>
  <c r="G1568" i="1"/>
  <c r="C1568" i="1"/>
  <c r="G1567" i="1"/>
  <c r="C1567" i="1"/>
  <c r="H1567" i="1" s="1"/>
  <c r="C1566" i="1"/>
  <c r="H1566" i="1" s="1"/>
  <c r="H1565" i="1"/>
  <c r="G1565" i="1"/>
  <c r="C1565" i="1"/>
  <c r="H1564" i="1"/>
  <c r="G1564" i="1"/>
  <c r="C1564" i="1"/>
  <c r="G1563" i="1"/>
  <c r="C1563" i="1"/>
  <c r="H1563" i="1" s="1"/>
  <c r="C1562" i="1"/>
  <c r="H1562" i="1" s="1"/>
  <c r="H1561" i="1"/>
  <c r="G1561" i="1"/>
  <c r="C1561" i="1"/>
  <c r="H1560" i="1"/>
  <c r="G1560" i="1"/>
  <c r="C1560" i="1"/>
  <c r="G1559" i="1"/>
  <c r="C1559" i="1"/>
  <c r="H1559" i="1" s="1"/>
  <c r="C1558" i="1"/>
  <c r="H1558" i="1" s="1"/>
  <c r="H1557" i="1"/>
  <c r="G1557" i="1"/>
  <c r="C1557" i="1"/>
  <c r="H1556" i="1"/>
  <c r="G1556" i="1"/>
  <c r="C1556" i="1"/>
  <c r="G1555" i="1"/>
  <c r="C1555" i="1"/>
  <c r="H1555" i="1" s="1"/>
  <c r="C1554" i="1"/>
  <c r="H1554" i="1" s="1"/>
  <c r="H1553" i="1"/>
  <c r="G1553" i="1"/>
  <c r="C1553" i="1"/>
  <c r="H1552" i="1"/>
  <c r="G1552" i="1"/>
  <c r="C1552" i="1"/>
  <c r="G1551" i="1"/>
  <c r="C1551" i="1"/>
  <c r="H1551" i="1" s="1"/>
  <c r="C1550" i="1"/>
  <c r="H1550" i="1" s="1"/>
  <c r="H1549" i="1"/>
  <c r="G1549" i="1"/>
  <c r="C1549" i="1"/>
  <c r="H1548" i="1"/>
  <c r="G1548" i="1"/>
  <c r="C1548" i="1"/>
  <c r="G1547" i="1"/>
  <c r="C1547" i="1"/>
  <c r="H1547" i="1" s="1"/>
  <c r="C1546" i="1"/>
  <c r="H1546" i="1" s="1"/>
  <c r="H1545" i="1"/>
  <c r="G1545" i="1"/>
  <c r="C1545" i="1"/>
  <c r="H1544" i="1"/>
  <c r="G1544" i="1"/>
  <c r="C1544" i="1"/>
  <c r="G1543" i="1"/>
  <c r="C1543" i="1"/>
  <c r="H1543" i="1" s="1"/>
  <c r="C1542" i="1"/>
  <c r="H1542" i="1" s="1"/>
  <c r="H1541" i="1"/>
  <c r="G1541" i="1"/>
  <c r="C1541" i="1"/>
  <c r="H1540" i="1"/>
  <c r="G1540" i="1"/>
  <c r="C1540" i="1"/>
  <c r="G1539" i="1"/>
  <c r="C1539" i="1"/>
  <c r="H1539" i="1" s="1"/>
  <c r="C1538" i="1"/>
  <c r="H1538" i="1" s="1"/>
  <c r="H1537" i="1"/>
  <c r="G1537" i="1"/>
  <c r="C1537" i="1"/>
  <c r="H1536" i="1"/>
  <c r="G1536" i="1"/>
  <c r="C1536" i="1"/>
  <c r="G1535" i="1"/>
  <c r="C1535" i="1"/>
  <c r="H1535" i="1" s="1"/>
  <c r="C1534" i="1"/>
  <c r="H1534" i="1" s="1"/>
  <c r="H1533" i="1"/>
  <c r="G1533" i="1"/>
  <c r="C1533" i="1"/>
  <c r="H1532" i="1"/>
  <c r="G1532" i="1"/>
  <c r="C1532" i="1"/>
  <c r="G1531" i="1"/>
  <c r="C1531" i="1"/>
  <c r="H1531" i="1" s="1"/>
  <c r="C1530" i="1"/>
  <c r="H1530" i="1" s="1"/>
  <c r="H1529" i="1"/>
  <c r="G1529" i="1"/>
  <c r="C1529" i="1"/>
  <c r="H1528" i="1"/>
  <c r="G1528" i="1"/>
  <c r="C1528" i="1"/>
  <c r="G1527" i="1"/>
  <c r="C1527" i="1"/>
  <c r="H1527" i="1" s="1"/>
  <c r="C1526" i="1"/>
  <c r="H1526" i="1" s="1"/>
  <c r="H1525" i="1"/>
  <c r="G1525" i="1"/>
  <c r="C1525" i="1"/>
  <c r="H1524" i="1"/>
  <c r="G1524" i="1"/>
  <c r="C1524" i="1"/>
  <c r="G1523" i="1"/>
  <c r="C1523" i="1"/>
  <c r="H1523" i="1" s="1"/>
  <c r="C1522" i="1"/>
  <c r="H1522" i="1" s="1"/>
  <c r="H1521" i="1"/>
  <c r="G1521" i="1"/>
  <c r="C1521" i="1"/>
  <c r="H1520" i="1"/>
  <c r="G1520" i="1"/>
  <c r="C1520" i="1"/>
  <c r="G1519" i="1"/>
  <c r="C1519" i="1"/>
  <c r="H1519" i="1" s="1"/>
  <c r="C1518" i="1"/>
  <c r="H1518" i="1" s="1"/>
  <c r="H1516" i="1"/>
  <c r="G1516" i="1"/>
  <c r="C1516" i="1"/>
  <c r="C1515" i="1"/>
  <c r="H1515" i="1" s="1"/>
  <c r="C1514" i="1"/>
  <c r="H1514" i="1" s="1"/>
  <c r="H1513" i="1"/>
  <c r="G1513" i="1"/>
  <c r="C1513" i="1"/>
  <c r="H1512" i="1"/>
  <c r="G1512" i="1"/>
  <c r="C1512" i="1"/>
  <c r="G1511" i="1"/>
  <c r="C1511" i="1"/>
  <c r="H1511" i="1" s="1"/>
  <c r="C1510" i="1"/>
  <c r="H1510" i="1" s="1"/>
  <c r="G1509" i="1"/>
  <c r="C1509" i="1"/>
  <c r="H1509" i="1" s="1"/>
  <c r="H1508" i="1"/>
  <c r="G1508" i="1"/>
  <c r="C1508" i="1"/>
  <c r="G1507" i="1"/>
  <c r="C1507" i="1"/>
  <c r="H1507" i="1" s="1"/>
  <c r="C1506" i="1"/>
  <c r="H1506" i="1" s="1"/>
  <c r="H1505" i="1"/>
  <c r="G1505" i="1"/>
  <c r="C1505" i="1"/>
  <c r="G1504" i="1"/>
  <c r="C1504" i="1"/>
  <c r="H1504" i="1" s="1"/>
  <c r="C1503" i="1"/>
  <c r="H1503" i="1" s="1"/>
  <c r="C1502" i="1"/>
  <c r="H1502" i="1" s="1"/>
  <c r="C1501" i="1"/>
  <c r="H1501" i="1" s="1"/>
  <c r="H1500" i="1"/>
  <c r="G1500" i="1"/>
  <c r="C1500" i="1"/>
  <c r="C1498" i="1"/>
  <c r="H1498" i="1" s="1"/>
  <c r="C1497" i="1"/>
  <c r="H1497" i="1" s="1"/>
  <c r="H1496" i="1"/>
  <c r="G1496" i="1"/>
  <c r="C1496" i="1"/>
  <c r="G1495" i="1"/>
  <c r="C1495" i="1"/>
  <c r="H1495" i="1" s="1"/>
  <c r="C1494" i="1"/>
  <c r="H1494" i="1" s="1"/>
  <c r="H1493" i="1"/>
  <c r="G1493" i="1"/>
  <c r="C1493" i="1"/>
  <c r="C1492" i="1"/>
  <c r="H1492" i="1" s="1"/>
  <c r="C1491" i="1"/>
  <c r="H1491" i="1" s="1"/>
  <c r="C1490" i="1"/>
  <c r="H1490" i="1" s="1"/>
  <c r="H1489" i="1"/>
  <c r="G1489" i="1"/>
  <c r="C1489" i="1"/>
  <c r="H1488" i="1"/>
  <c r="G1488" i="1"/>
  <c r="C1488" i="1"/>
  <c r="G1487" i="1"/>
  <c r="C1487" i="1"/>
  <c r="H1487" i="1" s="1"/>
  <c r="C1486" i="1"/>
  <c r="H1486" i="1" s="1"/>
  <c r="H1485" i="1"/>
  <c r="C1485" i="1"/>
  <c r="G1485" i="1" s="1"/>
  <c r="G1484" i="1"/>
  <c r="C1484" i="1"/>
  <c r="H1484" i="1" s="1"/>
  <c r="C1483" i="1"/>
  <c r="H1483" i="1" s="1"/>
  <c r="C1482" i="1"/>
  <c r="H1482" i="1" s="1"/>
  <c r="C1480" i="1"/>
  <c r="H1480" i="1" s="1"/>
  <c r="D1479" i="1"/>
  <c r="C1479" i="1"/>
  <c r="H1479" i="1" s="1"/>
  <c r="G1478" i="1"/>
  <c r="D1478" i="1"/>
  <c r="J1478" i="1" s="1"/>
  <c r="C1478" i="1"/>
  <c r="H1478" i="1" s="1"/>
  <c r="D1477" i="1"/>
  <c r="C1477" i="1"/>
  <c r="H1477" i="1" s="1"/>
  <c r="G1476" i="1"/>
  <c r="I1476" i="1" s="1"/>
  <c r="D1476" i="1"/>
  <c r="J1476" i="1" s="1"/>
  <c r="C1476" i="1"/>
  <c r="H1476" i="1" s="1"/>
  <c r="G1475" i="1"/>
  <c r="D1475" i="1"/>
  <c r="C1475" i="1"/>
  <c r="H1475" i="1" s="1"/>
  <c r="D1474" i="1"/>
  <c r="C1474" i="1"/>
  <c r="H1474" i="1" s="1"/>
  <c r="G1473" i="1"/>
  <c r="I1473" i="1" s="1"/>
  <c r="D1473" i="1"/>
  <c r="J1473" i="1" s="1"/>
  <c r="C1473" i="1"/>
  <c r="H1473" i="1" s="1"/>
  <c r="D1472" i="1"/>
  <c r="C1472" i="1"/>
  <c r="H1472" i="1" s="1"/>
  <c r="G1471" i="1"/>
  <c r="I1471" i="1" s="1"/>
  <c r="D1471" i="1"/>
  <c r="J1471" i="1" s="1"/>
  <c r="C1471" i="1"/>
  <c r="H1471" i="1" s="1"/>
  <c r="G1470" i="1"/>
  <c r="D1470" i="1"/>
  <c r="C1470" i="1"/>
  <c r="H1470" i="1" s="1"/>
  <c r="G1469" i="1"/>
  <c r="D1469" i="1"/>
  <c r="C1469" i="1"/>
  <c r="H1469" i="1" s="1"/>
  <c r="D1468" i="1"/>
  <c r="C1468" i="1"/>
  <c r="H1468" i="1" s="1"/>
  <c r="G1467" i="1"/>
  <c r="I1467" i="1" s="1"/>
  <c r="D1467" i="1"/>
  <c r="J1467" i="1" s="1"/>
  <c r="C1467" i="1"/>
  <c r="H1467" i="1" s="1"/>
  <c r="D1466" i="1"/>
  <c r="C1466" i="1"/>
  <c r="H1466" i="1" s="1"/>
  <c r="G1465" i="1"/>
  <c r="I1465" i="1" s="1"/>
  <c r="D1465" i="1"/>
  <c r="J1465" i="1" s="1"/>
  <c r="C1465" i="1"/>
  <c r="H1465" i="1" s="1"/>
  <c r="D1464" i="1"/>
  <c r="C1464" i="1"/>
  <c r="H1464" i="1" s="1"/>
  <c r="G1463" i="1"/>
  <c r="D1463" i="1"/>
  <c r="J1463" i="1" s="1"/>
  <c r="C1463" i="1"/>
  <c r="H1463" i="1" s="1"/>
  <c r="D1462" i="1"/>
  <c r="C1462" i="1"/>
  <c r="H1462" i="1" s="1"/>
  <c r="D1461" i="1"/>
  <c r="C1461" i="1"/>
  <c r="H1461" i="1" s="1"/>
  <c r="G1460" i="1"/>
  <c r="I1460" i="1" s="1"/>
  <c r="D1460" i="1"/>
  <c r="J1460" i="1" s="1"/>
  <c r="C1460" i="1"/>
  <c r="H1460" i="1" s="1"/>
  <c r="D1459" i="1"/>
  <c r="C1459" i="1"/>
  <c r="H1459" i="1" s="1"/>
  <c r="G1458" i="1"/>
  <c r="D1458" i="1"/>
  <c r="J1458" i="1" s="1"/>
  <c r="C1458" i="1"/>
  <c r="H1458" i="1" s="1"/>
  <c r="D1457" i="1"/>
  <c r="C1457" i="1"/>
  <c r="H1457" i="1" s="1"/>
  <c r="G1456" i="1"/>
  <c r="D1456" i="1"/>
  <c r="J1456" i="1" s="1"/>
  <c r="C1456" i="1"/>
  <c r="H1456" i="1" s="1"/>
  <c r="D1455" i="1"/>
  <c r="C1455" i="1"/>
  <c r="H1455" i="1" s="1"/>
  <c r="D1454" i="1"/>
  <c r="D1453" i="1"/>
  <c r="G1452" i="1"/>
  <c r="I1452" i="1" s="1"/>
  <c r="D1452" i="1"/>
  <c r="J1452" i="1" s="1"/>
  <c r="C1452" i="1"/>
  <c r="H1452" i="1" s="1"/>
  <c r="D1451" i="1"/>
  <c r="C1451" i="1"/>
  <c r="H1451" i="1" s="1"/>
  <c r="G1450" i="1"/>
  <c r="I1450" i="1" s="1"/>
  <c r="D1450" i="1"/>
  <c r="J1450" i="1" s="1"/>
  <c r="C1450" i="1"/>
  <c r="H1450" i="1" s="1"/>
  <c r="D1449" i="1"/>
  <c r="C1449" i="1"/>
  <c r="H1449" i="1" s="1"/>
  <c r="G1448" i="1"/>
  <c r="D1448" i="1"/>
  <c r="J1448" i="1" s="1"/>
  <c r="C1448" i="1"/>
  <c r="H1448" i="1" s="1"/>
  <c r="D1447" i="1"/>
  <c r="C1447" i="1"/>
  <c r="H1447" i="1" s="1"/>
  <c r="G1446" i="1"/>
  <c r="D1446" i="1"/>
  <c r="J1446" i="1" s="1"/>
  <c r="C1446" i="1"/>
  <c r="H1446" i="1" s="1"/>
  <c r="H1445" i="1"/>
  <c r="G1445" i="1"/>
  <c r="D1445" i="1"/>
  <c r="C1445" i="1"/>
  <c r="J1445" i="1" s="1"/>
  <c r="D1444" i="1"/>
  <c r="J1444" i="1" s="1"/>
  <c r="C1444" i="1"/>
  <c r="H1444" i="1" s="1"/>
  <c r="H1443" i="1"/>
  <c r="G1443" i="1"/>
  <c r="I1443" i="1" s="1"/>
  <c r="D1443" i="1"/>
  <c r="J1443" i="1" s="1"/>
  <c r="C1443" i="1"/>
  <c r="D1442" i="1"/>
  <c r="J1442" i="1" s="1"/>
  <c r="C1442" i="1"/>
  <c r="H1442" i="1" s="1"/>
  <c r="H1441" i="1"/>
  <c r="G1441" i="1"/>
  <c r="I1441" i="1" s="1"/>
  <c r="D1441" i="1"/>
  <c r="J1441" i="1" s="1"/>
  <c r="C1441" i="1"/>
  <c r="D1440" i="1"/>
  <c r="J1440" i="1" s="1"/>
  <c r="C1440" i="1"/>
  <c r="H1440" i="1" s="1"/>
  <c r="H1439" i="1"/>
  <c r="G1439" i="1"/>
  <c r="I1439" i="1" s="1"/>
  <c r="D1439" i="1"/>
  <c r="J1439" i="1" s="1"/>
  <c r="C1439" i="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D1325" i="1"/>
  <c r="C1325" i="1"/>
  <c r="H1324" i="1"/>
  <c r="G1324" i="1"/>
  <c r="D1324" i="1"/>
  <c r="C1324" i="1"/>
  <c r="H1323" i="1"/>
  <c r="G1323" i="1"/>
  <c r="D1323" i="1"/>
  <c r="C1323" i="1"/>
  <c r="D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D1271" i="1"/>
  <c r="C1271" i="1"/>
  <c r="H1271" i="1" s="1"/>
  <c r="H1270" i="1"/>
  <c r="D1270" i="1"/>
  <c r="C1270" i="1"/>
  <c r="G1270" i="1" s="1"/>
  <c r="H1269" i="1"/>
  <c r="G1269" i="1"/>
  <c r="D1269" i="1"/>
  <c r="C1269" i="1"/>
  <c r="H1268" i="1"/>
  <c r="G1268" i="1"/>
  <c r="D1268" i="1"/>
  <c r="C1268" i="1"/>
  <c r="H1267" i="1"/>
  <c r="G1267" i="1"/>
  <c r="D1267" i="1"/>
  <c r="C1267" i="1"/>
  <c r="H1266" i="1"/>
  <c r="G1266" i="1"/>
  <c r="D1266" i="1"/>
  <c r="C1266" i="1"/>
  <c r="H1265" i="1"/>
  <c r="G1265" i="1"/>
  <c r="D1265" i="1"/>
  <c r="C1265" i="1"/>
  <c r="D1264" i="1"/>
  <c r="C1264" i="1"/>
  <c r="G1264" i="1" s="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C1244" i="1"/>
  <c r="H1244" i="1" s="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D1230" i="1"/>
  <c r="C1230" i="1"/>
  <c r="D1229" i="1"/>
  <c r="G1229" i="1" s="1"/>
  <c r="C1229" i="1"/>
  <c r="H1228" i="1"/>
  <c r="G1228" i="1"/>
  <c r="D1228" i="1"/>
  <c r="C1228" i="1"/>
  <c r="C1227" i="1"/>
  <c r="D1226" i="1"/>
  <c r="H1226" i="1" s="1"/>
  <c r="C1226" i="1"/>
  <c r="H1225" i="1"/>
  <c r="G1225" i="1"/>
  <c r="D1225" i="1"/>
  <c r="C1225" i="1"/>
  <c r="D1224" i="1"/>
  <c r="C1224" i="1"/>
  <c r="H1221" i="1"/>
  <c r="G1221" i="1"/>
  <c r="D1221" i="1"/>
  <c r="C1221" i="1"/>
  <c r="H1220" i="1"/>
  <c r="D1220" i="1"/>
  <c r="G1220" i="1" s="1"/>
  <c r="C1220" i="1"/>
  <c r="D1219" i="1"/>
  <c r="H1218" i="1"/>
  <c r="G1218" i="1"/>
  <c r="D1218" i="1"/>
  <c r="C1218" i="1"/>
  <c r="D1217" i="1"/>
  <c r="C1217" i="1"/>
  <c r="D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D1189" i="1"/>
  <c r="C1189" i="1"/>
  <c r="H1188" i="1"/>
  <c r="G1188" i="1"/>
  <c r="D1188" i="1"/>
  <c r="C1188" i="1"/>
  <c r="H1187" i="1"/>
  <c r="G1187" i="1"/>
  <c r="D1187" i="1"/>
  <c r="C1187" i="1"/>
  <c r="H1186" i="1"/>
  <c r="G1186" i="1"/>
  <c r="D1186" i="1"/>
  <c r="C1186" i="1"/>
  <c r="H1185" i="1"/>
  <c r="G1185" i="1"/>
  <c r="D1185" i="1"/>
  <c r="C1185" i="1"/>
  <c r="D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D1165" i="1"/>
  <c r="C1165" i="1"/>
  <c r="H1164" i="1"/>
  <c r="G1164" i="1"/>
  <c r="D1164" i="1"/>
  <c r="C1164" i="1"/>
  <c r="H1163" i="1"/>
  <c r="G1163" i="1"/>
  <c r="D1163" i="1"/>
  <c r="C1163" i="1"/>
  <c r="H1162" i="1"/>
  <c r="G1162" i="1"/>
  <c r="D1162" i="1"/>
  <c r="C1162" i="1"/>
  <c r="H1161" i="1"/>
  <c r="G1161" i="1"/>
  <c r="D1161" i="1"/>
  <c r="C1161" i="1"/>
  <c r="D1160" i="1"/>
  <c r="C1160" i="1"/>
  <c r="H1160" i="1" s="1"/>
  <c r="H1159" i="1"/>
  <c r="G1159" i="1"/>
  <c r="D1159" i="1"/>
  <c r="C1159" i="1"/>
  <c r="H1158" i="1"/>
  <c r="G1158" i="1"/>
  <c r="D1158" i="1"/>
  <c r="C1158" i="1"/>
  <c r="D1157" i="1"/>
  <c r="C1157" i="1"/>
  <c r="D1156" i="1"/>
  <c r="C1156" i="1"/>
  <c r="H1155" i="1"/>
  <c r="D1155" i="1"/>
  <c r="C1155" i="1"/>
  <c r="D1151" i="1"/>
  <c r="C1151" i="1"/>
  <c r="H1150" i="1"/>
  <c r="G1150" i="1"/>
  <c r="D1150" i="1"/>
  <c r="C1150" i="1"/>
  <c r="H1149" i="1"/>
  <c r="G1149" i="1"/>
  <c r="D1149" i="1"/>
  <c r="C1149" i="1"/>
  <c r="D1148" i="1"/>
  <c r="C1148" i="1"/>
  <c r="H1148" i="1" s="1"/>
  <c r="H1147" i="1"/>
  <c r="G1147" i="1"/>
  <c r="D1147" i="1"/>
  <c r="C1147" i="1"/>
  <c r="H1146" i="1"/>
  <c r="G1146" i="1"/>
  <c r="D1146" i="1"/>
  <c r="C1146" i="1"/>
  <c r="H1145" i="1"/>
  <c r="G1145" i="1"/>
  <c r="D1145" i="1"/>
  <c r="C1145" i="1"/>
  <c r="D1144" i="1"/>
  <c r="C1144" i="1"/>
  <c r="H1143" i="1"/>
  <c r="G1143" i="1"/>
  <c r="D1143" i="1"/>
  <c r="C1143" i="1"/>
  <c r="D1142" i="1"/>
  <c r="C1142" i="1"/>
  <c r="H1142" i="1" s="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H1064" i="1" s="1"/>
  <c r="H1063" i="1"/>
  <c r="G1063" i="1"/>
  <c r="D1063" i="1"/>
  <c r="C1063" i="1"/>
  <c r="D1062" i="1"/>
  <c r="C1062" i="1"/>
  <c r="H1062" i="1" s="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D1050" i="1"/>
  <c r="C1050" i="1"/>
  <c r="H1050" i="1" s="1"/>
  <c r="H1049" i="1"/>
  <c r="G1049" i="1"/>
  <c r="D1049" i="1"/>
  <c r="C1049" i="1"/>
  <c r="D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D1032" i="1"/>
  <c r="H1032" i="1" s="1"/>
  <c r="C1032" i="1"/>
  <c r="H1031" i="1"/>
  <c r="G1031" i="1"/>
  <c r="D1031" i="1"/>
  <c r="C1031" i="1"/>
  <c r="D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C1012" i="1"/>
  <c r="H1011" i="1"/>
  <c r="G1011" i="1"/>
  <c r="D1011" i="1"/>
  <c r="C1011" i="1"/>
  <c r="H1010" i="1"/>
  <c r="G1010" i="1"/>
  <c r="D1010" i="1"/>
  <c r="C1010" i="1"/>
  <c r="H1009" i="1"/>
  <c r="G1009" i="1"/>
  <c r="D1009" i="1"/>
  <c r="C1009" i="1"/>
  <c r="D1008" i="1"/>
  <c r="C1008" i="1"/>
  <c r="D1007" i="1"/>
  <c r="H1006" i="1"/>
  <c r="D1006" i="1"/>
  <c r="C1006" i="1"/>
  <c r="H1005" i="1"/>
  <c r="G1005" i="1"/>
  <c r="D1005" i="1"/>
  <c r="C1005" i="1"/>
  <c r="D1004" i="1"/>
  <c r="C1004" i="1"/>
  <c r="H1004" i="1" s="1"/>
  <c r="H1003" i="1"/>
  <c r="G1003" i="1"/>
  <c r="D1003" i="1"/>
  <c r="C1003" i="1"/>
  <c r="D1002" i="1"/>
  <c r="C1002" i="1"/>
  <c r="H1002" i="1" s="1"/>
  <c r="H1001" i="1"/>
  <c r="G1001" i="1"/>
  <c r="D1001" i="1"/>
  <c r="C1001" i="1"/>
  <c r="D1000" i="1"/>
  <c r="C1000" i="1"/>
  <c r="H1000" i="1" s="1"/>
  <c r="D999" i="1"/>
  <c r="C999" i="1"/>
  <c r="H999" i="1" s="1"/>
  <c r="D998" i="1"/>
  <c r="C998" i="1"/>
  <c r="D997" i="1"/>
  <c r="D996" i="1"/>
  <c r="C996" i="1"/>
  <c r="H995" i="1"/>
  <c r="G995" i="1"/>
  <c r="D995" i="1"/>
  <c r="C995" i="1"/>
  <c r="H994" i="1"/>
  <c r="G994" i="1"/>
  <c r="D994" i="1"/>
  <c r="C994" i="1"/>
  <c r="G993" i="1"/>
  <c r="D993" i="1"/>
  <c r="H993" i="1" s="1"/>
  <c r="C993" i="1"/>
  <c r="H992" i="1"/>
  <c r="G992" i="1"/>
  <c r="D992" i="1"/>
  <c r="C992"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G948" i="1"/>
  <c r="D948" i="1"/>
  <c r="C948" i="1"/>
  <c r="H948" i="1" s="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G741" i="1"/>
  <c r="D741" i="1"/>
  <c r="C741" i="1"/>
  <c r="H741" i="1" s="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G711" i="1"/>
  <c r="D711" i="1"/>
  <c r="C711" i="1"/>
  <c r="H711" i="1" s="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D648" i="1"/>
  <c r="H648" i="1" s="1"/>
  <c r="C648" i="1"/>
  <c r="H647" i="1"/>
  <c r="G647" i="1"/>
  <c r="D647" i="1"/>
  <c r="C647" i="1"/>
  <c r="D646" i="1"/>
  <c r="H646" i="1" s="1"/>
  <c r="C646" i="1"/>
  <c r="D645" i="1"/>
  <c r="H644" i="1"/>
  <c r="D644" i="1"/>
  <c r="G644" i="1" s="1"/>
  <c r="C644" i="1"/>
  <c r="D643" i="1"/>
  <c r="G643" i="1" s="1"/>
  <c r="C643" i="1"/>
  <c r="D642" i="1"/>
  <c r="C642" i="1"/>
  <c r="D641" i="1"/>
  <c r="C641" i="1"/>
  <c r="G641" i="1" s="1"/>
  <c r="H632" i="1"/>
  <c r="D632" i="1"/>
  <c r="G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D600" i="1"/>
  <c r="G600" i="1" s="1"/>
  <c r="C600" i="1"/>
  <c r="H599" i="1"/>
  <c r="D599" i="1"/>
  <c r="G599" i="1" s="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D465" i="1"/>
  <c r="H465" i="1" s="1"/>
  <c r="C465" i="1"/>
  <c r="D464" i="1"/>
  <c r="H464" i="1" s="1"/>
  <c r="C464" i="1"/>
  <c r="D463" i="1"/>
  <c r="H463" i="1" s="1"/>
  <c r="C463" i="1"/>
  <c r="D462" i="1"/>
  <c r="H462" i="1" s="1"/>
  <c r="C462" i="1"/>
  <c r="D461" i="1"/>
  <c r="H461" i="1" s="1"/>
  <c r="C461" i="1"/>
  <c r="D460" i="1"/>
  <c r="H460" i="1" s="1"/>
  <c r="C460" i="1"/>
  <c r="D459" i="1"/>
  <c r="H459" i="1" s="1"/>
  <c r="C459" i="1"/>
  <c r="H458" i="1"/>
  <c r="D458" i="1"/>
  <c r="G458" i="1" s="1"/>
  <c r="C458" i="1"/>
  <c r="H457" i="1"/>
  <c r="D457" i="1"/>
  <c r="G457" i="1" s="1"/>
  <c r="C457" i="1"/>
  <c r="H456" i="1"/>
  <c r="D456" i="1"/>
  <c r="G456" i="1" s="1"/>
  <c r="C456" i="1"/>
  <c r="H455" i="1"/>
  <c r="D455" i="1"/>
  <c r="G455" i="1" s="1"/>
  <c r="C455" i="1"/>
  <c r="H454" i="1"/>
  <c r="D454" i="1"/>
  <c r="G454" i="1" s="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C413" i="1"/>
  <c r="C412" i="1"/>
  <c r="D406" i="1"/>
  <c r="H406" i="1" s="1"/>
  <c r="C406" i="1"/>
  <c r="D405" i="1"/>
  <c r="H405" i="1" s="1"/>
  <c r="C405" i="1"/>
  <c r="G404" i="1"/>
  <c r="D404" i="1"/>
  <c r="H404" i="1" s="1"/>
  <c r="C404" i="1"/>
  <c r="D401" i="1"/>
  <c r="C401" i="1"/>
  <c r="D400" i="1"/>
  <c r="H400" i="1" s="1"/>
  <c r="C400" i="1"/>
  <c r="G399" i="1"/>
  <c r="D399" i="1"/>
  <c r="H399" i="1" s="1"/>
  <c r="C399" i="1"/>
  <c r="G398" i="1"/>
  <c r="D398" i="1"/>
  <c r="H398" i="1" s="1"/>
  <c r="C398" i="1"/>
  <c r="D397" i="1"/>
  <c r="C397" i="1"/>
  <c r="D396" i="1"/>
  <c r="H396" i="1" s="1"/>
  <c r="C396" i="1"/>
  <c r="G395" i="1"/>
  <c r="D395" i="1"/>
  <c r="H395" i="1" s="1"/>
  <c r="C395" i="1"/>
  <c r="G394" i="1"/>
  <c r="D394" i="1"/>
  <c r="H394" i="1" s="1"/>
  <c r="C394" i="1"/>
  <c r="D393" i="1"/>
  <c r="C393" i="1"/>
  <c r="D392" i="1"/>
  <c r="H392" i="1" s="1"/>
  <c r="C392" i="1"/>
  <c r="G391" i="1"/>
  <c r="D391" i="1"/>
  <c r="H391" i="1" s="1"/>
  <c r="C391" i="1"/>
  <c r="G390" i="1"/>
  <c r="D390" i="1"/>
  <c r="H390" i="1" s="1"/>
  <c r="C390" i="1"/>
  <c r="D389" i="1"/>
  <c r="C389" i="1"/>
  <c r="D388" i="1"/>
  <c r="H388" i="1" s="1"/>
  <c r="C388" i="1"/>
  <c r="G387" i="1"/>
  <c r="D387" i="1"/>
  <c r="H387" i="1" s="1"/>
  <c r="C387" i="1"/>
  <c r="G386" i="1"/>
  <c r="D386" i="1"/>
  <c r="H386" i="1" s="1"/>
  <c r="C386" i="1"/>
  <c r="D385" i="1"/>
  <c r="C385" i="1"/>
  <c r="D384" i="1"/>
  <c r="H384" i="1" s="1"/>
  <c r="C384" i="1"/>
  <c r="G383" i="1"/>
  <c r="D383" i="1"/>
  <c r="H383" i="1" s="1"/>
  <c r="C383" i="1"/>
  <c r="G382" i="1"/>
  <c r="D382" i="1"/>
  <c r="H382" i="1" s="1"/>
  <c r="C382" i="1"/>
  <c r="D381" i="1"/>
  <c r="C381" i="1"/>
  <c r="D380" i="1"/>
  <c r="H380" i="1" s="1"/>
  <c r="C380" i="1"/>
  <c r="G379" i="1"/>
  <c r="D379" i="1"/>
  <c r="H379" i="1" s="1"/>
  <c r="C379" i="1"/>
  <c r="G378" i="1"/>
  <c r="D378" i="1"/>
  <c r="H378" i="1" s="1"/>
  <c r="C378" i="1"/>
  <c r="D377" i="1"/>
  <c r="C377" i="1"/>
  <c r="D376" i="1"/>
  <c r="H376" i="1" s="1"/>
  <c r="C376" i="1"/>
  <c r="G375" i="1"/>
  <c r="D375" i="1"/>
  <c r="H375" i="1" s="1"/>
  <c r="C375" i="1"/>
  <c r="D374" i="1"/>
  <c r="H374" i="1" s="1"/>
  <c r="C374" i="1"/>
  <c r="D373" i="1"/>
  <c r="C373" i="1"/>
  <c r="D372" i="1"/>
  <c r="H372" i="1" s="1"/>
  <c r="C372" i="1"/>
  <c r="G371" i="1"/>
  <c r="D371" i="1"/>
  <c r="H371" i="1" s="1"/>
  <c r="C371" i="1"/>
  <c r="G370" i="1"/>
  <c r="D370" i="1"/>
  <c r="H370" i="1" s="1"/>
  <c r="C370" i="1"/>
  <c r="D369" i="1"/>
  <c r="C369" i="1"/>
  <c r="D368" i="1"/>
  <c r="H368" i="1" s="1"/>
  <c r="C368" i="1"/>
  <c r="G367" i="1"/>
  <c r="D367" i="1"/>
  <c r="H367" i="1" s="1"/>
  <c r="C367" i="1"/>
  <c r="D366" i="1"/>
  <c r="H366" i="1" s="1"/>
  <c r="C366" i="1"/>
  <c r="D365" i="1"/>
  <c r="C365" i="1"/>
  <c r="D364" i="1"/>
  <c r="G363" i="1"/>
  <c r="D363" i="1"/>
  <c r="H363" i="1" s="1"/>
  <c r="C363" i="1"/>
  <c r="G362" i="1"/>
  <c r="D362" i="1"/>
  <c r="H362" i="1" s="1"/>
  <c r="C362" i="1"/>
  <c r="D361" i="1"/>
  <c r="C361" i="1"/>
  <c r="D360" i="1"/>
  <c r="H360" i="1" s="1"/>
  <c r="C360" i="1"/>
  <c r="G359" i="1"/>
  <c r="D359" i="1"/>
  <c r="H359" i="1" s="1"/>
  <c r="C359" i="1"/>
  <c r="D358" i="1"/>
  <c r="D357" i="1"/>
  <c r="H357" i="1" s="1"/>
  <c r="C357" i="1"/>
  <c r="G356" i="1"/>
  <c r="D356" i="1"/>
  <c r="H356" i="1" s="1"/>
  <c r="C356" i="1"/>
  <c r="G355" i="1"/>
  <c r="D355" i="1"/>
  <c r="H355" i="1" s="1"/>
  <c r="C355" i="1"/>
  <c r="D354" i="1"/>
  <c r="C354" i="1"/>
  <c r="D353" i="1"/>
  <c r="H353" i="1" s="1"/>
  <c r="C353" i="1"/>
  <c r="G352" i="1"/>
  <c r="D352" i="1"/>
  <c r="H352" i="1" s="1"/>
  <c r="C352" i="1"/>
  <c r="G351" i="1"/>
  <c r="D351" i="1"/>
  <c r="H351" i="1" s="1"/>
  <c r="C351" i="1"/>
  <c r="D350" i="1"/>
  <c r="C350" i="1"/>
  <c r="D349" i="1"/>
  <c r="H349" i="1" s="1"/>
  <c r="C349" i="1"/>
  <c r="G348" i="1"/>
  <c r="D348" i="1"/>
  <c r="H348" i="1" s="1"/>
  <c r="C348" i="1"/>
  <c r="G347" i="1"/>
  <c r="D347" i="1"/>
  <c r="H347" i="1" s="1"/>
  <c r="C347" i="1"/>
  <c r="D346" i="1"/>
  <c r="C346" i="1"/>
  <c r="G344" i="1"/>
  <c r="D344" i="1"/>
  <c r="H344" i="1" s="1"/>
  <c r="C344" i="1"/>
  <c r="D343" i="1"/>
  <c r="C343" i="1"/>
  <c r="D342" i="1"/>
  <c r="H342" i="1" s="1"/>
  <c r="C342" i="1"/>
  <c r="G341" i="1"/>
  <c r="D341" i="1"/>
  <c r="H341" i="1" s="1"/>
  <c r="C341" i="1"/>
  <c r="G340" i="1"/>
  <c r="D340" i="1"/>
  <c r="H340" i="1" s="1"/>
  <c r="C340" i="1"/>
  <c r="D339" i="1"/>
  <c r="C339" i="1"/>
  <c r="D338" i="1"/>
  <c r="H338" i="1" s="1"/>
  <c r="C338" i="1"/>
  <c r="G337" i="1"/>
  <c r="D337" i="1"/>
  <c r="H337" i="1" s="1"/>
  <c r="C337" i="1"/>
  <c r="G336" i="1"/>
  <c r="D336" i="1"/>
  <c r="H336" i="1" s="1"/>
  <c r="C336" i="1"/>
  <c r="D335" i="1"/>
  <c r="C335" i="1"/>
  <c r="D334" i="1"/>
  <c r="H334" i="1" s="1"/>
  <c r="C334" i="1"/>
  <c r="G333" i="1"/>
  <c r="D333" i="1"/>
  <c r="H333" i="1" s="1"/>
  <c r="C333" i="1"/>
  <c r="G332" i="1"/>
  <c r="D332" i="1"/>
  <c r="H332" i="1" s="1"/>
  <c r="C332" i="1"/>
  <c r="D331" i="1"/>
  <c r="C331" i="1"/>
  <c r="D330" i="1"/>
  <c r="H330" i="1" s="1"/>
  <c r="C330" i="1"/>
  <c r="G329" i="1"/>
  <c r="D329" i="1"/>
  <c r="H329" i="1" s="1"/>
  <c r="C329" i="1"/>
  <c r="G328" i="1"/>
  <c r="D328" i="1"/>
  <c r="H328" i="1" s="1"/>
  <c r="C328" i="1"/>
  <c r="D327" i="1"/>
  <c r="C327" i="1"/>
  <c r="D326" i="1"/>
  <c r="H326" i="1" s="1"/>
  <c r="C326" i="1"/>
  <c r="G325" i="1"/>
  <c r="D325" i="1"/>
  <c r="H325" i="1" s="1"/>
  <c r="C325" i="1"/>
  <c r="G324" i="1"/>
  <c r="D324" i="1"/>
  <c r="H324" i="1" s="1"/>
  <c r="C324" i="1"/>
  <c r="D323" i="1"/>
  <c r="C323" i="1"/>
  <c r="D322" i="1"/>
  <c r="H322" i="1" s="1"/>
  <c r="C322" i="1"/>
  <c r="G321" i="1"/>
  <c r="D321" i="1"/>
  <c r="H321" i="1" s="1"/>
  <c r="C321" i="1"/>
  <c r="G320" i="1"/>
  <c r="D320" i="1"/>
  <c r="H320" i="1" s="1"/>
  <c r="C320" i="1"/>
  <c r="D319" i="1"/>
  <c r="C319" i="1"/>
  <c r="D318" i="1"/>
  <c r="H318" i="1" s="1"/>
  <c r="C318" i="1"/>
  <c r="G317" i="1"/>
  <c r="D317" i="1"/>
  <c r="H317" i="1" s="1"/>
  <c r="C317" i="1"/>
  <c r="G316" i="1"/>
  <c r="D316" i="1"/>
  <c r="H316" i="1" s="1"/>
  <c r="C316" i="1"/>
  <c r="D315" i="1"/>
  <c r="C315" i="1"/>
  <c r="D314" i="1"/>
  <c r="H314" i="1" s="1"/>
  <c r="C314" i="1"/>
  <c r="G313" i="1"/>
  <c r="D313" i="1"/>
  <c r="H313" i="1" s="1"/>
  <c r="C313" i="1"/>
  <c r="G312" i="1"/>
  <c r="D312" i="1"/>
  <c r="H312" i="1" s="1"/>
  <c r="C312" i="1"/>
  <c r="D311" i="1"/>
  <c r="C311" i="1"/>
  <c r="D310" i="1"/>
  <c r="H310" i="1" s="1"/>
  <c r="C310" i="1"/>
  <c r="G309" i="1"/>
  <c r="D309" i="1"/>
  <c r="H309" i="1" s="1"/>
  <c r="C309" i="1"/>
  <c r="G308" i="1"/>
  <c r="D308" i="1"/>
  <c r="H308" i="1" s="1"/>
  <c r="C308" i="1"/>
  <c r="D307" i="1"/>
  <c r="C307" i="1"/>
  <c r="D306" i="1"/>
  <c r="G305" i="1"/>
  <c r="D305" i="1"/>
  <c r="H305" i="1" s="1"/>
  <c r="C305" i="1"/>
  <c r="D304" i="1"/>
  <c r="C304" i="1"/>
  <c r="D303" i="1"/>
  <c r="H303" i="1" s="1"/>
  <c r="C303" i="1"/>
  <c r="G302" i="1"/>
  <c r="D302" i="1"/>
  <c r="H302" i="1" s="1"/>
  <c r="C302" i="1"/>
  <c r="G301" i="1"/>
  <c r="D301" i="1"/>
  <c r="H301" i="1" s="1"/>
  <c r="C301" i="1"/>
  <c r="D300" i="1"/>
  <c r="C300" i="1"/>
  <c r="D299" i="1"/>
  <c r="H299" i="1" s="1"/>
  <c r="C299" i="1"/>
  <c r="G298" i="1"/>
  <c r="D298" i="1"/>
  <c r="H298" i="1" s="1"/>
  <c r="C298" i="1"/>
  <c r="G297" i="1"/>
  <c r="D297" i="1"/>
  <c r="H297" i="1" s="1"/>
  <c r="C297" i="1"/>
  <c r="D296" i="1"/>
  <c r="C296" i="1"/>
  <c r="D295" i="1"/>
  <c r="H295" i="1" s="1"/>
  <c r="C295" i="1"/>
  <c r="G294" i="1"/>
  <c r="D294" i="1"/>
  <c r="H294" i="1" s="1"/>
  <c r="C294" i="1"/>
  <c r="D292" i="1"/>
  <c r="H292" i="1" s="1"/>
  <c r="C292" i="1"/>
  <c r="G291" i="1"/>
  <c r="D291" i="1"/>
  <c r="H291" i="1" s="1"/>
  <c r="C291" i="1"/>
  <c r="G290" i="1"/>
  <c r="D290" i="1"/>
  <c r="H290" i="1" s="1"/>
  <c r="C290" i="1"/>
  <c r="D289" i="1"/>
  <c r="C289" i="1"/>
  <c r="D288" i="1"/>
  <c r="C288" i="1"/>
  <c r="D284" i="1"/>
  <c r="C284" i="1"/>
  <c r="D283" i="1"/>
  <c r="H283" i="1" s="1"/>
  <c r="C283" i="1"/>
  <c r="G282" i="1"/>
  <c r="D282" i="1"/>
  <c r="H282" i="1" s="1"/>
  <c r="C282" i="1"/>
  <c r="G281" i="1"/>
  <c r="D281" i="1"/>
  <c r="H281" i="1" s="1"/>
  <c r="C281" i="1"/>
  <c r="D280" i="1"/>
  <c r="C280" i="1"/>
  <c r="D279" i="1"/>
  <c r="H279" i="1" s="1"/>
  <c r="C279" i="1"/>
  <c r="G278" i="1"/>
  <c r="D278" i="1"/>
  <c r="H278" i="1" s="1"/>
  <c r="C278" i="1"/>
  <c r="G277" i="1"/>
  <c r="D277" i="1"/>
  <c r="H277" i="1" s="1"/>
  <c r="C277" i="1"/>
  <c r="D276" i="1"/>
  <c r="C276" i="1"/>
  <c r="D275" i="1"/>
  <c r="H275" i="1" s="1"/>
  <c r="C275" i="1"/>
  <c r="G274" i="1"/>
  <c r="D274" i="1"/>
  <c r="H274" i="1" s="1"/>
  <c r="C274" i="1"/>
  <c r="G273" i="1"/>
  <c r="D273" i="1"/>
  <c r="H273" i="1" s="1"/>
  <c r="C273" i="1"/>
  <c r="D272" i="1"/>
  <c r="C272" i="1"/>
  <c r="D271" i="1"/>
  <c r="H271" i="1" s="1"/>
  <c r="C271" i="1"/>
  <c r="G270" i="1"/>
  <c r="D270" i="1"/>
  <c r="H270" i="1" s="1"/>
  <c r="C270" i="1"/>
  <c r="G269" i="1"/>
  <c r="D269" i="1"/>
  <c r="H269" i="1" s="1"/>
  <c r="C269" i="1"/>
  <c r="D268" i="1"/>
  <c r="C268" i="1"/>
  <c r="D267" i="1"/>
  <c r="H267" i="1" s="1"/>
  <c r="C267" i="1"/>
  <c r="G266" i="1"/>
  <c r="D266" i="1"/>
  <c r="H266" i="1" s="1"/>
  <c r="C266" i="1"/>
  <c r="G265" i="1"/>
  <c r="D265" i="1"/>
  <c r="H265" i="1" s="1"/>
  <c r="C265" i="1"/>
  <c r="D264" i="1"/>
  <c r="C264" i="1"/>
  <c r="D263" i="1"/>
  <c r="H263" i="1" s="1"/>
  <c r="C263" i="1"/>
  <c r="G262" i="1"/>
  <c r="D262" i="1"/>
  <c r="H262" i="1" s="1"/>
  <c r="C262" i="1"/>
  <c r="G261" i="1"/>
  <c r="D261" i="1"/>
  <c r="H261" i="1" s="1"/>
  <c r="C261" i="1"/>
  <c r="D260" i="1"/>
  <c r="C260" i="1"/>
  <c r="D259" i="1"/>
  <c r="H259" i="1" s="1"/>
  <c r="C259" i="1"/>
  <c r="G258" i="1"/>
  <c r="D258" i="1"/>
  <c r="H258" i="1" s="1"/>
  <c r="C258" i="1"/>
  <c r="G257" i="1"/>
  <c r="D257" i="1"/>
  <c r="H257" i="1" s="1"/>
  <c r="C257" i="1"/>
  <c r="D256" i="1"/>
  <c r="C256" i="1"/>
  <c r="D255" i="1"/>
  <c r="H255" i="1" s="1"/>
  <c r="C255" i="1"/>
  <c r="G254" i="1"/>
  <c r="D254" i="1"/>
  <c r="H254" i="1" s="1"/>
  <c r="C254" i="1"/>
  <c r="G253" i="1"/>
  <c r="D253" i="1"/>
  <c r="H253" i="1" s="1"/>
  <c r="C253" i="1"/>
  <c r="D252" i="1"/>
  <c r="C252" i="1"/>
  <c r="D251" i="1"/>
  <c r="H251" i="1" s="1"/>
  <c r="C251" i="1"/>
  <c r="G250" i="1"/>
  <c r="D250" i="1"/>
  <c r="H250" i="1" s="1"/>
  <c r="C250" i="1"/>
  <c r="G249" i="1"/>
  <c r="D249" i="1"/>
  <c r="H249" i="1" s="1"/>
  <c r="C249" i="1"/>
  <c r="D248" i="1"/>
  <c r="G247" i="1"/>
  <c r="D247" i="1"/>
  <c r="H247" i="1" s="1"/>
  <c r="C247" i="1"/>
  <c r="G246" i="1"/>
  <c r="D246" i="1"/>
  <c r="H246" i="1" s="1"/>
  <c r="C246" i="1"/>
  <c r="D245" i="1"/>
  <c r="C245" i="1"/>
  <c r="D244" i="1"/>
  <c r="H244" i="1" s="1"/>
  <c r="C244" i="1"/>
  <c r="G243" i="1"/>
  <c r="D243" i="1"/>
  <c r="H243" i="1" s="1"/>
  <c r="C243" i="1"/>
  <c r="G242" i="1"/>
  <c r="D242" i="1"/>
  <c r="H242" i="1" s="1"/>
  <c r="C242" i="1"/>
  <c r="D241" i="1"/>
  <c r="C241" i="1"/>
  <c r="D240" i="1"/>
  <c r="H240" i="1" s="1"/>
  <c r="C240" i="1"/>
  <c r="G239" i="1"/>
  <c r="D239" i="1"/>
  <c r="H239" i="1" s="1"/>
  <c r="C239" i="1"/>
  <c r="G238" i="1"/>
  <c r="D238" i="1"/>
  <c r="H238" i="1" s="1"/>
  <c r="C238" i="1"/>
  <c r="D237" i="1"/>
  <c r="C237" i="1"/>
  <c r="D236" i="1"/>
  <c r="H236" i="1" s="1"/>
  <c r="C236" i="1"/>
  <c r="G235" i="1"/>
  <c r="D235" i="1"/>
  <c r="H235" i="1" s="1"/>
  <c r="C235" i="1"/>
  <c r="G234" i="1"/>
  <c r="D234" i="1"/>
  <c r="H234" i="1" s="1"/>
  <c r="C234" i="1"/>
  <c r="D233" i="1"/>
  <c r="C233" i="1"/>
  <c r="D232" i="1"/>
  <c r="H232" i="1" s="1"/>
  <c r="C232" i="1"/>
  <c r="G231" i="1"/>
  <c r="D231" i="1"/>
  <c r="H231" i="1" s="1"/>
  <c r="C231" i="1"/>
  <c r="G230" i="1"/>
  <c r="D230" i="1"/>
  <c r="H230" i="1" s="1"/>
  <c r="C230" i="1"/>
  <c r="D229" i="1"/>
  <c r="C229" i="1"/>
  <c r="D228" i="1"/>
  <c r="H228" i="1" s="1"/>
  <c r="C228" i="1"/>
  <c r="G227" i="1"/>
  <c r="D227" i="1"/>
  <c r="H227" i="1" s="1"/>
  <c r="C227" i="1"/>
  <c r="G226" i="1"/>
  <c r="D226" i="1"/>
  <c r="H226" i="1" s="1"/>
  <c r="C226" i="1"/>
  <c r="D225" i="1"/>
  <c r="C225" i="1"/>
  <c r="D224" i="1"/>
  <c r="H224" i="1" s="1"/>
  <c r="C224" i="1"/>
  <c r="G223" i="1"/>
  <c r="D223" i="1"/>
  <c r="H223" i="1" s="1"/>
  <c r="C223" i="1"/>
  <c r="G222" i="1"/>
  <c r="D222" i="1"/>
  <c r="H222" i="1" s="1"/>
  <c r="C222" i="1"/>
  <c r="D221" i="1"/>
  <c r="C221" i="1"/>
  <c r="D220" i="1"/>
  <c r="G219" i="1"/>
  <c r="D219" i="1"/>
  <c r="H219" i="1" s="1"/>
  <c r="C219" i="1"/>
  <c r="D218" i="1"/>
  <c r="C218" i="1"/>
  <c r="D217" i="1"/>
  <c r="H217" i="1" s="1"/>
  <c r="C217" i="1"/>
  <c r="G216" i="1"/>
  <c r="D216" i="1"/>
  <c r="H216" i="1" s="1"/>
  <c r="C216" i="1"/>
  <c r="G215" i="1"/>
  <c r="D215" i="1"/>
  <c r="H215" i="1" s="1"/>
  <c r="C215" i="1"/>
  <c r="D214" i="1"/>
  <c r="C214" i="1"/>
  <c r="D213" i="1"/>
  <c r="H213" i="1" s="1"/>
  <c r="C213" i="1"/>
  <c r="G212" i="1"/>
  <c r="D212" i="1"/>
  <c r="H212" i="1" s="1"/>
  <c r="C212" i="1"/>
  <c r="G211" i="1"/>
  <c r="D211" i="1"/>
  <c r="H211" i="1" s="1"/>
  <c r="C211" i="1"/>
  <c r="D210" i="1"/>
  <c r="C210" i="1"/>
  <c r="D209" i="1"/>
  <c r="H209" i="1" s="1"/>
  <c r="C209" i="1"/>
  <c r="G208" i="1"/>
  <c r="D208" i="1"/>
  <c r="H208" i="1" s="1"/>
  <c r="C208" i="1"/>
  <c r="D207" i="1"/>
  <c r="G207" i="1" s="1"/>
  <c r="C207" i="1"/>
  <c r="D206" i="1"/>
  <c r="C206" i="1"/>
  <c r="D205" i="1"/>
  <c r="H205" i="1" s="1"/>
  <c r="C205" i="1"/>
  <c r="D204" i="1"/>
  <c r="H204" i="1" s="1"/>
  <c r="C204" i="1"/>
  <c r="G203" i="1"/>
  <c r="D203" i="1"/>
  <c r="H203" i="1" s="1"/>
  <c r="C203" i="1"/>
  <c r="D202" i="1"/>
  <c r="C202" i="1"/>
  <c r="D201" i="1"/>
  <c r="H201" i="1" s="1"/>
  <c r="C201" i="1"/>
  <c r="G200" i="1"/>
  <c r="D200" i="1"/>
  <c r="H200" i="1" s="1"/>
  <c r="C200" i="1"/>
  <c r="G199" i="1"/>
  <c r="D199" i="1"/>
  <c r="H199" i="1" s="1"/>
  <c r="C199" i="1"/>
  <c r="D198" i="1"/>
  <c r="C198" i="1"/>
  <c r="D197" i="1"/>
  <c r="H197" i="1" s="1"/>
  <c r="C197" i="1"/>
  <c r="G196" i="1"/>
  <c r="D196" i="1"/>
  <c r="H196" i="1" s="1"/>
  <c r="C196" i="1"/>
  <c r="G195" i="1"/>
  <c r="D195" i="1"/>
  <c r="H195" i="1" s="1"/>
  <c r="C195" i="1"/>
  <c r="D194" i="1"/>
  <c r="C194" i="1"/>
  <c r="D193" i="1"/>
  <c r="H193" i="1" s="1"/>
  <c r="C193" i="1"/>
  <c r="D191" i="1"/>
  <c r="C191" i="1"/>
  <c r="G191" i="1" s="1"/>
  <c r="D190" i="1"/>
  <c r="C190" i="1"/>
  <c r="D189" i="1"/>
  <c r="C189" i="1"/>
  <c r="D188" i="1"/>
  <c r="G188" i="1" s="1"/>
  <c r="C188" i="1"/>
  <c r="D187" i="1"/>
  <c r="H187" i="1" s="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D172" i="1"/>
  <c r="C172" i="1"/>
  <c r="D171" i="1"/>
  <c r="C171" i="1"/>
  <c r="D170" i="1"/>
  <c r="C170" i="1"/>
  <c r="D169" i="1"/>
  <c r="C169" i="1"/>
  <c r="D168" i="1"/>
  <c r="C168" i="1"/>
  <c r="D167" i="1"/>
  <c r="H167" i="1" s="1"/>
  <c r="C167" i="1"/>
  <c r="D166" i="1"/>
  <c r="C166" i="1"/>
  <c r="D165" i="1"/>
  <c r="G164" i="1"/>
  <c r="D164" i="1"/>
  <c r="H164" i="1" s="1"/>
  <c r="C164" i="1"/>
  <c r="D163" i="1"/>
  <c r="H163" i="1" s="1"/>
  <c r="C163" i="1"/>
  <c r="D162" i="1"/>
  <c r="C162" i="1"/>
  <c r="D161" i="1"/>
  <c r="C161" i="1"/>
  <c r="G161" i="1" s="1"/>
  <c r="D160" i="1"/>
  <c r="C160" i="1"/>
  <c r="D158" i="1"/>
  <c r="H158" i="1" s="1"/>
  <c r="C158" i="1"/>
  <c r="D157" i="1"/>
  <c r="H157" i="1" s="1"/>
  <c r="C157" i="1"/>
  <c r="G157" i="1" s="1"/>
  <c r="G156" i="1"/>
  <c r="D156" i="1"/>
  <c r="H156" i="1" s="1"/>
  <c r="C156" i="1"/>
  <c r="D155" i="1"/>
  <c r="D154" i="1"/>
  <c r="H154" i="1" s="1"/>
  <c r="C154" i="1"/>
  <c r="G153" i="1"/>
  <c r="D153" i="1"/>
  <c r="H153" i="1" s="1"/>
  <c r="C153" i="1"/>
  <c r="D152" i="1"/>
  <c r="C152" i="1"/>
  <c r="G152" i="1" s="1"/>
  <c r="D151" i="1"/>
  <c r="H151" i="1" s="1"/>
  <c r="C151" i="1"/>
  <c r="D150" i="1"/>
  <c r="H150" i="1" s="1"/>
  <c r="C150" i="1"/>
  <c r="D149" i="1"/>
  <c r="C149"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D129" i="1"/>
  <c r="D128" i="1"/>
  <c r="C128" i="1"/>
  <c r="D127" i="1"/>
  <c r="C127" i="1"/>
  <c r="D126" i="1"/>
  <c r="C126" i="1"/>
  <c r="D125" i="1"/>
  <c r="C125" i="1"/>
  <c r="D124" i="1"/>
  <c r="C124" i="1"/>
  <c r="D123" i="1"/>
  <c r="C123" i="1"/>
  <c r="D122" i="1"/>
  <c r="C122"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G99" i="1" s="1"/>
  <c r="C99" i="1"/>
  <c r="D98" i="1"/>
  <c r="G98" i="1" s="1"/>
  <c r="C98" i="1"/>
  <c r="H97" i="1"/>
  <c r="D97" i="1"/>
  <c r="G97" i="1" s="1"/>
  <c r="C97" i="1"/>
  <c r="H96" i="1"/>
  <c r="D96" i="1"/>
  <c r="G96" i="1" s="1"/>
  <c r="C96" i="1"/>
  <c r="D95" i="1"/>
  <c r="G95" i="1" s="1"/>
  <c r="C95" i="1"/>
  <c r="D94" i="1"/>
  <c r="G94" i="1" s="1"/>
  <c r="C94" i="1"/>
  <c r="H93" i="1"/>
  <c r="D93" i="1"/>
  <c r="G93" i="1" s="1"/>
  <c r="C93" i="1"/>
  <c r="H92" i="1"/>
  <c r="D92" i="1"/>
  <c r="G92" i="1" s="1"/>
  <c r="C92" i="1"/>
  <c r="D91" i="1"/>
  <c r="G91" i="1" s="1"/>
  <c r="C91" i="1"/>
  <c r="D90" i="1"/>
  <c r="G90" i="1" s="1"/>
  <c r="C90" i="1"/>
  <c r="H89" i="1"/>
  <c r="D89" i="1"/>
  <c r="G89" i="1" s="1"/>
  <c r="C89" i="1"/>
  <c r="H88" i="1"/>
  <c r="D88" i="1"/>
  <c r="G88" i="1" s="1"/>
  <c r="C88" i="1"/>
  <c r="D87" i="1"/>
  <c r="G87" i="1" s="1"/>
  <c r="C87" i="1"/>
  <c r="D86" i="1"/>
  <c r="G86" i="1" s="1"/>
  <c r="C86" i="1"/>
  <c r="H85" i="1"/>
  <c r="D85" i="1"/>
  <c r="G85" i="1" s="1"/>
  <c r="C85" i="1"/>
  <c r="H84" i="1"/>
  <c r="D84" i="1"/>
  <c r="G84" i="1" s="1"/>
  <c r="C84" i="1"/>
  <c r="D83" i="1"/>
  <c r="G83" i="1" s="1"/>
  <c r="C83" i="1"/>
  <c r="D82" i="1"/>
  <c r="G82" i="1" s="1"/>
  <c r="C82" i="1"/>
  <c r="H81" i="1"/>
  <c r="D81" i="1"/>
  <c r="G81" i="1" s="1"/>
  <c r="C81" i="1"/>
  <c r="H80" i="1"/>
  <c r="D80" i="1"/>
  <c r="G80" i="1" s="1"/>
  <c r="C80" i="1"/>
  <c r="G79" i="1"/>
  <c r="D79" i="1"/>
  <c r="H79" i="1" s="1"/>
  <c r="C79" i="1"/>
  <c r="D78"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D67" i="1"/>
  <c r="H67" i="1" s="1"/>
  <c r="C67" i="1"/>
  <c r="D66" i="1"/>
  <c r="H66" i="1" s="1"/>
  <c r="C66" i="1"/>
  <c r="D65" i="1"/>
  <c r="H65" i="1" s="1"/>
  <c r="C65" i="1"/>
  <c r="D64" i="1"/>
  <c r="H64" i="1" s="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D46" i="1"/>
  <c r="H45" i="1"/>
  <c r="D45" i="1"/>
  <c r="G45" i="1" s="1"/>
  <c r="C45" i="1"/>
  <c r="H44" i="1"/>
  <c r="D44" i="1"/>
  <c r="G44" i="1" s="1"/>
  <c r="C44" i="1"/>
  <c r="H43" i="1"/>
  <c r="D43" i="1"/>
  <c r="G43" i="1" s="1"/>
  <c r="C43" i="1"/>
  <c r="H42" i="1"/>
  <c r="D42" i="1"/>
  <c r="G42" i="1" s="1"/>
  <c r="C42" i="1"/>
  <c r="H41" i="1"/>
  <c r="D41" i="1"/>
  <c r="G41" i="1" s="1"/>
  <c r="C41" i="1"/>
  <c r="H40" i="1"/>
  <c r="D40" i="1"/>
  <c r="G40" i="1" s="1"/>
  <c r="C40" i="1"/>
  <c r="H39" i="1"/>
  <c r="D39" i="1"/>
  <c r="G39" i="1" s="1"/>
  <c r="C39" i="1"/>
  <c r="H38" i="1"/>
  <c r="D38" i="1"/>
  <c r="G38" i="1" s="1"/>
  <c r="C38" i="1"/>
  <c r="H37" i="1"/>
  <c r="D37" i="1"/>
  <c r="G37" i="1" s="1"/>
  <c r="C37" i="1"/>
  <c r="H36" i="1"/>
  <c r="D36" i="1"/>
  <c r="G36" i="1" s="1"/>
  <c r="C36" i="1"/>
  <c r="H35" i="1"/>
  <c r="D35" i="1"/>
  <c r="G35" i="1" s="1"/>
  <c r="C35" i="1"/>
  <c r="H34" i="1"/>
  <c r="D34" i="1"/>
  <c r="G34" i="1" s="1"/>
  <c r="C34" i="1"/>
  <c r="H33" i="1"/>
  <c r="D33" i="1"/>
  <c r="G33" i="1" s="1"/>
  <c r="C33" i="1"/>
  <c r="H32" i="1"/>
  <c r="D32" i="1"/>
  <c r="G32" i="1" s="1"/>
  <c r="C32" i="1"/>
  <c r="H31" i="1"/>
  <c r="D31" i="1"/>
  <c r="G31" i="1" s="1"/>
  <c r="C31" i="1"/>
  <c r="H30" i="1"/>
  <c r="D30" i="1"/>
  <c r="G30" i="1" s="1"/>
  <c r="C30" i="1"/>
  <c r="H29" i="1"/>
  <c r="D29" i="1"/>
  <c r="G29" i="1" s="1"/>
  <c r="C29" i="1"/>
  <c r="H28" i="1"/>
  <c r="D28" i="1"/>
  <c r="G28" i="1" s="1"/>
  <c r="C28" i="1"/>
  <c r="H27" i="1"/>
  <c r="D27" i="1"/>
  <c r="G27" i="1" s="1"/>
  <c r="C27" i="1"/>
  <c r="H26" i="1"/>
  <c r="D26" i="1"/>
  <c r="G26" i="1" s="1"/>
  <c r="C26" i="1"/>
  <c r="H25" i="1"/>
  <c r="D25" i="1"/>
  <c r="G25" i="1" s="1"/>
  <c r="C25" i="1"/>
  <c r="H24" i="1"/>
  <c r="D24" i="1"/>
  <c r="G24" i="1" s="1"/>
  <c r="C24" i="1"/>
  <c r="H23" i="1"/>
  <c r="D23" i="1"/>
  <c r="G23" i="1" s="1"/>
  <c r="C23" i="1"/>
  <c r="H22" i="1"/>
  <c r="D22" i="1"/>
  <c r="G22" i="1" s="1"/>
  <c r="C22" i="1"/>
  <c r="H21" i="1"/>
  <c r="D21" i="1"/>
  <c r="G21" i="1" s="1"/>
  <c r="C21" i="1"/>
  <c r="H20" i="1"/>
  <c r="D20" i="1"/>
  <c r="G20" i="1" s="1"/>
  <c r="C20" i="1"/>
  <c r="H19" i="1"/>
  <c r="D19" i="1"/>
  <c r="G19" i="1" s="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D12" i="1"/>
  <c r="G12" i="1" s="1"/>
  <c r="C12" i="1"/>
  <c r="H11" i="1"/>
  <c r="D11" i="1"/>
  <c r="G11" i="1" s="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6" i="9" l="1"/>
  <c r="B26" i="9" s="1"/>
  <c r="G996" i="1"/>
  <c r="H1008" i="1"/>
  <c r="G1012" i="1"/>
  <c r="G1033" i="1"/>
  <c r="C1056" i="1"/>
  <c r="H1056" i="1" s="1"/>
  <c r="H1157" i="1"/>
  <c r="G1165" i="1"/>
  <c r="H1184" i="1"/>
  <c r="G1184" i="1"/>
  <c r="H1224" i="1"/>
  <c r="G1227" i="1"/>
  <c r="H1229" i="1"/>
  <c r="G1226" i="1"/>
  <c r="G648" i="1"/>
  <c r="E274" i="9"/>
  <c r="B274" i="9" s="1"/>
  <c r="G646" i="1"/>
  <c r="E21" i="9"/>
  <c r="B21" i="9" s="1"/>
  <c r="G405" i="1"/>
  <c r="E245" i="5"/>
  <c r="D1222" i="1" s="1"/>
  <c r="F250" i="5"/>
  <c r="E280" i="9"/>
  <c r="G1576" i="1"/>
  <c r="G1515" i="1"/>
  <c r="G1503" i="1"/>
  <c r="G1501" i="1"/>
  <c r="G1499" i="1"/>
  <c r="G1497" i="1"/>
  <c r="G1492" i="1"/>
  <c r="G1483" i="1"/>
  <c r="G1491" i="1"/>
  <c r="H1481" i="1"/>
  <c r="G1481" i="1"/>
  <c r="G1480" i="1"/>
  <c r="C1453" i="1"/>
  <c r="H1453" i="1" s="1"/>
  <c r="H30" i="3"/>
  <c r="C1454" i="1"/>
  <c r="H1454" i="1" s="1"/>
  <c r="D5" i="7"/>
  <c r="C1436" i="1" s="1"/>
  <c r="G1325" i="1"/>
  <c r="C1322" i="1"/>
  <c r="G642" i="1"/>
  <c r="G1271" i="1"/>
  <c r="E273" i="9"/>
  <c r="B273" i="9" s="1"/>
  <c r="G1224" i="1"/>
  <c r="D1223" i="1"/>
  <c r="G1223" i="1" s="1"/>
  <c r="B216" i="9"/>
  <c r="H641" i="1"/>
  <c r="G1285" i="1"/>
  <c r="G1278" i="1"/>
  <c r="H1264" i="1"/>
  <c r="G1244" i="1"/>
  <c r="E281" i="9"/>
  <c r="B281" i="9" s="1"/>
  <c r="H1227" i="1"/>
  <c r="H1230" i="1"/>
  <c r="E279" i="9"/>
  <c r="B279" i="9" s="1"/>
  <c r="G1230" i="1"/>
  <c r="H1223" i="1"/>
  <c r="C1219" i="1"/>
  <c r="H1217" i="1"/>
  <c r="C1216" i="1"/>
  <c r="H1216" i="1" s="1"/>
  <c r="H1215" i="1"/>
  <c r="G1215" i="1"/>
  <c r="G1217" i="1"/>
  <c r="F239" i="5"/>
  <c r="H1189" i="1"/>
  <c r="F207" i="5"/>
  <c r="G1189" i="1"/>
  <c r="H1165" i="1"/>
  <c r="G1160" i="1"/>
  <c r="G1157" i="1"/>
  <c r="G1156" i="1"/>
  <c r="H1156" i="1"/>
  <c r="G1155" i="1"/>
  <c r="H1151" i="1"/>
  <c r="G1148" i="1"/>
  <c r="G1151" i="1"/>
  <c r="H1144" i="1"/>
  <c r="G1142" i="1"/>
  <c r="G1144" i="1"/>
  <c r="F146" i="5"/>
  <c r="E287" i="9"/>
  <c r="B287" i="9" s="1"/>
  <c r="E285" i="9"/>
  <c r="B285" i="9" s="1"/>
  <c r="C1124" i="1"/>
  <c r="G1064" i="1"/>
  <c r="G1062" i="1"/>
  <c r="F70" i="5"/>
  <c r="H1048" i="1"/>
  <c r="G1048" i="1"/>
  <c r="G1050" i="1"/>
  <c r="H1033" i="1"/>
  <c r="G1032" i="1"/>
  <c r="C1030" i="1"/>
  <c r="F19" i="5"/>
  <c r="H1012" i="1"/>
  <c r="C1007" i="1"/>
  <c r="G1007" i="1" s="1"/>
  <c r="G1008" i="1"/>
  <c r="G1006" i="1"/>
  <c r="G1004" i="1"/>
  <c r="G1002" i="1"/>
  <c r="G1000" i="1"/>
  <c r="G999" i="1"/>
  <c r="E12" i="5"/>
  <c r="D990" i="1" s="1"/>
  <c r="C997" i="1"/>
  <c r="H997" i="1" s="1"/>
  <c r="H998" i="1"/>
  <c r="G998" i="1"/>
  <c r="D991" i="1"/>
  <c r="H996" i="1"/>
  <c r="C991" i="1"/>
  <c r="E40" i="9"/>
  <c r="B40" i="9" s="1"/>
  <c r="H643" i="1"/>
  <c r="H642" i="1"/>
  <c r="F652" i="4"/>
  <c r="E644" i="4"/>
  <c r="D638" i="1" s="1"/>
  <c r="E593" i="4"/>
  <c r="G374" i="1"/>
  <c r="G366" i="1"/>
  <c r="F369" i="4"/>
  <c r="D412" i="1"/>
  <c r="G412" i="1" s="1"/>
  <c r="F210" i="4"/>
  <c r="F202" i="4"/>
  <c r="G204" i="1"/>
  <c r="E196" i="4"/>
  <c r="D192" i="1" s="1"/>
  <c r="H192" i="1" s="1"/>
  <c r="F188" i="4"/>
  <c r="G187" i="1"/>
  <c r="F220" i="9"/>
  <c r="E43" i="9"/>
  <c r="B43" i="9" s="1"/>
  <c r="F219" i="9"/>
  <c r="B219" i="9" s="1"/>
  <c r="E41" i="9"/>
  <c r="B41" i="9" s="1"/>
  <c r="F177" i="4"/>
  <c r="E163" i="4"/>
  <c r="D159" i="1" s="1"/>
  <c r="G168" i="1"/>
  <c r="G160" i="1"/>
  <c r="F164" i="4"/>
  <c r="F159" i="4"/>
  <c r="E39" i="9"/>
  <c r="B39" i="9" s="1"/>
  <c r="G149" i="1"/>
  <c r="F134" i="4"/>
  <c r="D121" i="1"/>
  <c r="F124" i="4"/>
  <c r="C645" i="1"/>
  <c r="C364" i="1"/>
  <c r="H364" i="1"/>
  <c r="D196" i="4"/>
  <c r="C192" i="1"/>
  <c r="C155" i="1"/>
  <c r="D152" i="4"/>
  <c r="H20" i="9" s="1"/>
  <c r="H288" i="1"/>
  <c r="D644" i="4"/>
  <c r="H207" i="1"/>
  <c r="H191" i="1"/>
  <c r="H189" i="1"/>
  <c r="H188" i="1"/>
  <c r="E46" i="9"/>
  <c r="B46" i="9" s="1"/>
  <c r="B220" i="9"/>
  <c r="C173" i="1"/>
  <c r="H173" i="1" s="1"/>
  <c r="E42" i="9"/>
  <c r="B42" i="9" s="1"/>
  <c r="H168" i="1"/>
  <c r="C165" i="1"/>
  <c r="G165" i="1" s="1"/>
  <c r="H165" i="1"/>
  <c r="H166" i="1"/>
  <c r="H160" i="1"/>
  <c r="D163" i="4"/>
  <c r="H162" i="1"/>
  <c r="H161" i="1"/>
  <c r="C148" i="1"/>
  <c r="G148" i="1" s="1"/>
  <c r="H155" i="1"/>
  <c r="F217" i="9"/>
  <c r="B217" i="9" s="1"/>
  <c r="H152" i="1"/>
  <c r="H149" i="1"/>
  <c r="F153" i="4"/>
  <c r="C130" i="1"/>
  <c r="H130" i="1" s="1"/>
  <c r="D133" i="4"/>
  <c r="F125" i="4"/>
  <c r="C120" i="1"/>
  <c r="H172" i="1"/>
  <c r="G172" i="1"/>
  <c r="H178" i="1"/>
  <c r="G178" i="1"/>
  <c r="H184" i="1"/>
  <c r="G184" i="1"/>
  <c r="H210" i="1"/>
  <c r="G210" i="1"/>
  <c r="H225" i="1"/>
  <c r="G225" i="1"/>
  <c r="H304" i="1"/>
  <c r="G304" i="1"/>
  <c r="H327" i="1"/>
  <c r="G327" i="1"/>
  <c r="H343" i="1"/>
  <c r="G343" i="1"/>
  <c r="H381" i="1"/>
  <c r="G381" i="1"/>
  <c r="H397" i="1"/>
  <c r="G397"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H83" i="1"/>
  <c r="H87" i="1"/>
  <c r="H91" i="1"/>
  <c r="H95" i="1"/>
  <c r="H99" i="1"/>
  <c r="H101" i="1"/>
  <c r="G101" i="1"/>
  <c r="H103" i="1"/>
  <c r="G103" i="1"/>
  <c r="H105" i="1"/>
  <c r="G105" i="1"/>
  <c r="H107" i="1"/>
  <c r="G107" i="1"/>
  <c r="H109" i="1"/>
  <c r="G109" i="1"/>
  <c r="H111" i="1"/>
  <c r="G111" i="1"/>
  <c r="H113" i="1"/>
  <c r="G113" i="1"/>
  <c r="H115" i="1"/>
  <c r="G115" i="1"/>
  <c r="H117" i="1"/>
  <c r="G117" i="1"/>
  <c r="H119" i="1"/>
  <c r="G119" i="1"/>
  <c r="H121" i="1"/>
  <c r="G121" i="1"/>
  <c r="H123" i="1"/>
  <c r="G123" i="1"/>
  <c r="H125" i="1"/>
  <c r="G125" i="1"/>
  <c r="H127" i="1"/>
  <c r="G127" i="1"/>
  <c r="H131" i="1"/>
  <c r="G131" i="1"/>
  <c r="H133" i="1"/>
  <c r="G133" i="1"/>
  <c r="H135" i="1"/>
  <c r="G135" i="1"/>
  <c r="H137" i="1"/>
  <c r="G137" i="1"/>
  <c r="H139" i="1"/>
  <c r="G139" i="1"/>
  <c r="H141" i="1"/>
  <c r="G141" i="1"/>
  <c r="H143" i="1"/>
  <c r="G143" i="1"/>
  <c r="H145" i="1"/>
  <c r="G145" i="1"/>
  <c r="G151" i="1"/>
  <c r="G155" i="1"/>
  <c r="G163" i="1"/>
  <c r="G167" i="1"/>
  <c r="H256" i="1"/>
  <c r="G256" i="1"/>
  <c r="H264" i="1"/>
  <c r="G264" i="1"/>
  <c r="H272" i="1"/>
  <c r="G272" i="1"/>
  <c r="H280" i="1"/>
  <c r="G280" i="1"/>
  <c r="H346" i="1"/>
  <c r="G346" i="1"/>
  <c r="H354" i="1"/>
  <c r="G354" i="1"/>
  <c r="H170" i="1"/>
  <c r="G170" i="1"/>
  <c r="H174" i="1"/>
  <c r="G174" i="1"/>
  <c r="H180" i="1"/>
  <c r="G180" i="1"/>
  <c r="H182" i="1"/>
  <c r="G182" i="1"/>
  <c r="H194" i="1"/>
  <c r="G194" i="1"/>
  <c r="H202" i="1"/>
  <c r="G202" i="1"/>
  <c r="H218" i="1"/>
  <c r="G218" i="1"/>
  <c r="H233" i="1"/>
  <c r="G233" i="1"/>
  <c r="H241" i="1"/>
  <c r="G241" i="1"/>
  <c r="H296" i="1"/>
  <c r="G296" i="1"/>
  <c r="H311" i="1"/>
  <c r="G311" i="1"/>
  <c r="H319" i="1"/>
  <c r="G319" i="1"/>
  <c r="H335" i="1"/>
  <c r="G335" i="1"/>
  <c r="H365" i="1"/>
  <c r="G365" i="1"/>
  <c r="H389" i="1"/>
  <c r="G389" i="1"/>
  <c r="H82" i="1"/>
  <c r="H86" i="1"/>
  <c r="H90" i="1"/>
  <c r="H94" i="1"/>
  <c r="H98" i="1"/>
  <c r="G150" i="1"/>
  <c r="G154" i="1"/>
  <c r="G158" i="1"/>
  <c r="G162" i="1"/>
  <c r="G166" i="1"/>
  <c r="H169" i="1"/>
  <c r="G169" i="1"/>
  <c r="H171" i="1"/>
  <c r="G171" i="1"/>
  <c r="H175" i="1"/>
  <c r="G175" i="1"/>
  <c r="H177" i="1"/>
  <c r="G177" i="1"/>
  <c r="H179" i="1"/>
  <c r="G179" i="1"/>
  <c r="H181" i="1"/>
  <c r="G181" i="1"/>
  <c r="H183" i="1"/>
  <c r="G183" i="1"/>
  <c r="H185" i="1"/>
  <c r="G185" i="1"/>
  <c r="H190" i="1"/>
  <c r="G190" i="1"/>
  <c r="H198" i="1"/>
  <c r="G198" i="1"/>
  <c r="H206" i="1"/>
  <c r="G206" i="1"/>
  <c r="H214" i="1"/>
  <c r="G214" i="1"/>
  <c r="H221" i="1"/>
  <c r="G221" i="1"/>
  <c r="H229" i="1"/>
  <c r="G229" i="1"/>
  <c r="H237" i="1"/>
  <c r="G237" i="1"/>
  <c r="H245" i="1"/>
  <c r="G245" i="1"/>
  <c r="H300" i="1"/>
  <c r="G300" i="1"/>
  <c r="H307" i="1"/>
  <c r="G307" i="1"/>
  <c r="H315" i="1"/>
  <c r="G315" i="1"/>
  <c r="H323" i="1"/>
  <c r="G323" i="1"/>
  <c r="H331" i="1"/>
  <c r="G331" i="1"/>
  <c r="H339" i="1"/>
  <c r="G339" i="1"/>
  <c r="H361" i="1"/>
  <c r="G361" i="1"/>
  <c r="H369" i="1"/>
  <c r="G369" i="1"/>
  <c r="H377" i="1"/>
  <c r="G377" i="1"/>
  <c r="H385" i="1"/>
  <c r="G385" i="1"/>
  <c r="H393" i="1"/>
  <c r="G393" i="1"/>
  <c r="H401" i="1"/>
  <c r="G401" i="1"/>
  <c r="H176" i="1"/>
  <c r="G176" i="1"/>
  <c r="H186" i="1"/>
  <c r="G186" i="1"/>
  <c r="H289" i="1"/>
  <c r="G289" i="1"/>
  <c r="H373" i="1"/>
  <c r="G373" i="1"/>
  <c r="H100" i="1"/>
  <c r="G100" i="1"/>
  <c r="H102" i="1"/>
  <c r="G102" i="1"/>
  <c r="H104" i="1"/>
  <c r="G104" i="1"/>
  <c r="H106" i="1"/>
  <c r="G106" i="1"/>
  <c r="H108" i="1"/>
  <c r="G108" i="1"/>
  <c r="H110" i="1"/>
  <c r="G110" i="1"/>
  <c r="H112" i="1"/>
  <c r="G112" i="1"/>
  <c r="H114" i="1"/>
  <c r="G114" i="1"/>
  <c r="H116" i="1"/>
  <c r="G116" i="1"/>
  <c r="H118" i="1"/>
  <c r="G118" i="1"/>
  <c r="H120" i="1"/>
  <c r="G120" i="1"/>
  <c r="H122" i="1"/>
  <c r="G122" i="1"/>
  <c r="H124" i="1"/>
  <c r="G124" i="1"/>
  <c r="H126" i="1"/>
  <c r="G126" i="1"/>
  <c r="H128" i="1"/>
  <c r="G128" i="1"/>
  <c r="H132" i="1"/>
  <c r="G132" i="1"/>
  <c r="H134" i="1"/>
  <c r="G134" i="1"/>
  <c r="H136" i="1"/>
  <c r="G136" i="1"/>
  <c r="H138" i="1"/>
  <c r="G138" i="1"/>
  <c r="H140" i="1"/>
  <c r="G140" i="1"/>
  <c r="H142" i="1"/>
  <c r="G142" i="1"/>
  <c r="H144" i="1"/>
  <c r="G144" i="1"/>
  <c r="H146" i="1"/>
  <c r="G146" i="1"/>
  <c r="H252" i="1"/>
  <c r="G252" i="1"/>
  <c r="H260" i="1"/>
  <c r="G260" i="1"/>
  <c r="H268" i="1"/>
  <c r="G268" i="1"/>
  <c r="H276" i="1"/>
  <c r="G276" i="1"/>
  <c r="H284" i="1"/>
  <c r="G284" i="1"/>
  <c r="H350" i="1"/>
  <c r="G350" i="1"/>
  <c r="G189" i="1"/>
  <c r="G193" i="1"/>
  <c r="G197" i="1"/>
  <c r="G201" i="1"/>
  <c r="G205" i="1"/>
  <c r="G209" i="1"/>
  <c r="G213" i="1"/>
  <c r="G217" i="1"/>
  <c r="G224" i="1"/>
  <c r="G228" i="1"/>
  <c r="G232" i="1"/>
  <c r="G236" i="1"/>
  <c r="G240" i="1"/>
  <c r="G244" i="1"/>
  <c r="G251" i="1"/>
  <c r="G255" i="1"/>
  <c r="G259" i="1"/>
  <c r="G263" i="1"/>
  <c r="G267" i="1"/>
  <c r="G271" i="1"/>
  <c r="G275" i="1"/>
  <c r="G279" i="1"/>
  <c r="G283" i="1"/>
  <c r="G288" i="1"/>
  <c r="G292" i="1"/>
  <c r="G295" i="1"/>
  <c r="G299" i="1"/>
  <c r="G303" i="1"/>
  <c r="G310" i="1"/>
  <c r="G314" i="1"/>
  <c r="G318" i="1"/>
  <c r="G322" i="1"/>
  <c r="G326" i="1"/>
  <c r="G330" i="1"/>
  <c r="G334" i="1"/>
  <c r="G338" i="1"/>
  <c r="G342" i="1"/>
  <c r="G349" i="1"/>
  <c r="G353" i="1"/>
  <c r="G357" i="1"/>
  <c r="G360" i="1"/>
  <c r="G364" i="1"/>
  <c r="G368" i="1"/>
  <c r="G372" i="1"/>
  <c r="G376" i="1"/>
  <c r="G380" i="1"/>
  <c r="G384" i="1"/>
  <c r="G388" i="1"/>
  <c r="G392" i="1"/>
  <c r="G396" i="1"/>
  <c r="G400" i="1"/>
  <c r="G406" i="1"/>
  <c r="H411" i="1"/>
  <c r="G411" i="1"/>
  <c r="H413" i="1"/>
  <c r="G413" i="1"/>
  <c r="I1448" i="1"/>
  <c r="I1458" i="1"/>
  <c r="I1463" i="1"/>
  <c r="E6" i="4"/>
  <c r="G459" i="1"/>
  <c r="G460" i="1"/>
  <c r="G461" i="1"/>
  <c r="G462" i="1"/>
  <c r="G463" i="1"/>
  <c r="G464" i="1"/>
  <c r="G465" i="1"/>
  <c r="I1446" i="1"/>
  <c r="I1456" i="1"/>
  <c r="I1478" i="1"/>
  <c r="G1440" i="1"/>
  <c r="I1440" i="1" s="1"/>
  <c r="G1442" i="1"/>
  <c r="I1442" i="1" s="1"/>
  <c r="G1444" i="1"/>
  <c r="I1444" i="1" s="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18" i="1"/>
  <c r="G1522" i="1"/>
  <c r="G1526" i="1"/>
  <c r="G1530" i="1"/>
  <c r="G1534" i="1"/>
  <c r="G1538" i="1"/>
  <c r="G1542" i="1"/>
  <c r="G1546" i="1"/>
  <c r="G1550" i="1"/>
  <c r="G1554" i="1"/>
  <c r="G1558" i="1"/>
  <c r="G1562" i="1"/>
  <c r="G1566" i="1"/>
  <c r="G1570" i="1"/>
  <c r="G1574" i="1"/>
  <c r="G1578" i="1"/>
  <c r="D50" i="4"/>
  <c r="D82" i="4"/>
  <c r="E298" i="4"/>
  <c r="F364" i="4"/>
  <c r="D363" i="4"/>
  <c r="E643" i="4"/>
  <c r="D637" i="1" s="1"/>
  <c r="E459" i="4"/>
  <c r="D453" i="1" s="1"/>
  <c r="F485" i="4"/>
  <c r="D484" i="4"/>
  <c r="D625" i="4"/>
  <c r="D12" i="5"/>
  <c r="D7" i="5" s="1"/>
  <c r="H289" i="9"/>
  <c r="E176" i="5"/>
  <c r="E5" i="7"/>
  <c r="G297" i="9" s="1"/>
  <c r="E297" i="9" s="1"/>
  <c r="G162" i="9"/>
  <c r="E162" i="9" s="1"/>
  <c r="B162" i="9" s="1"/>
  <c r="G184" i="9"/>
  <c r="E184" i="9" s="1"/>
  <c r="B184" i="9" s="1"/>
  <c r="G1447" i="1"/>
  <c r="I1447" i="1" s="1"/>
  <c r="G1449" i="1"/>
  <c r="I1449" i="1" s="1"/>
  <c r="G1451" i="1"/>
  <c r="I1451" i="1" s="1"/>
  <c r="G1453" i="1"/>
  <c r="G1454" i="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F225" i="4"/>
  <c r="D224" i="4"/>
  <c r="E350" i="4"/>
  <c r="E420" i="4"/>
  <c r="F469" i="4"/>
  <c r="D459" i="4"/>
  <c r="F473" i="4"/>
  <c r="D472" i="4"/>
  <c r="D580" i="4"/>
  <c r="F599" i="4"/>
  <c r="D593" i="4"/>
  <c r="F246" i="5"/>
  <c r="D245" i="5"/>
  <c r="D237" i="5" s="1"/>
  <c r="E35" i="6"/>
  <c r="H29" i="3"/>
  <c r="G160" i="9"/>
  <c r="E160" i="9" s="1"/>
  <c r="B160" i="9" s="1"/>
  <c r="G182" i="9"/>
  <c r="E182" i="9" s="1"/>
  <c r="B182" i="9" s="1"/>
  <c r="F535" i="4"/>
  <c r="D529" i="4"/>
  <c r="H286" i="9"/>
  <c r="E87" i="5"/>
  <c r="G291" i="9"/>
  <c r="E291" i="9" s="1"/>
  <c r="B291" i="9" s="1"/>
  <c r="F190" i="5"/>
  <c r="H24" i="3"/>
  <c r="F5" i="6"/>
  <c r="G180" i="9"/>
  <c r="E180" i="9" s="1"/>
  <c r="B180" i="9" s="1"/>
  <c r="F45" i="4"/>
  <c r="F152" i="4"/>
  <c r="F253" i="4"/>
  <c r="D252" i="4"/>
  <c r="D298" i="4"/>
  <c r="F312" i="4"/>
  <c r="D311" i="4"/>
  <c r="D643" i="4"/>
  <c r="F416" i="4"/>
  <c r="D421" i="4"/>
  <c r="D515" i="4"/>
  <c r="F119" i="5"/>
  <c r="D118" i="5"/>
  <c r="D177" i="5"/>
  <c r="F180" i="5"/>
  <c r="F238" i="5"/>
  <c r="H27" i="3"/>
  <c r="F114" i="6"/>
  <c r="G178" i="9"/>
  <c r="E178" i="9" s="1"/>
  <c r="B178" i="9" s="1"/>
  <c r="B52" i="9"/>
  <c r="B60" i="9"/>
  <c r="B68" i="9"/>
  <c r="B76" i="9"/>
  <c r="B84" i="9"/>
  <c r="B92" i="9"/>
  <c r="B100" i="9"/>
  <c r="E111" i="9"/>
  <c r="B111" i="9" s="1"/>
  <c r="B114" i="9"/>
  <c r="E127" i="9"/>
  <c r="B127" i="9" s="1"/>
  <c r="B130" i="9"/>
  <c r="E143" i="9"/>
  <c r="B143" i="9" s="1"/>
  <c r="B150" i="9"/>
  <c r="E159" i="9"/>
  <c r="B159" i="9" s="1"/>
  <c r="E142" i="9"/>
  <c r="B142" i="9" s="1"/>
  <c r="D69" i="5"/>
  <c r="D206" i="5"/>
  <c r="D35" i="6"/>
  <c r="D141" i="6" s="1"/>
  <c r="D129"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8" i="9"/>
  <c r="E278" i="9" s="1"/>
  <c r="B278" i="9" s="1"/>
  <c r="G161" i="9"/>
  <c r="E161" i="9" s="1"/>
  <c r="B161" i="9" s="1"/>
  <c r="G191" i="9"/>
  <c r="E191" i="9" s="1"/>
  <c r="B191" i="9" s="1"/>
  <c r="G165" i="9"/>
  <c r="E165" i="9" s="1"/>
  <c r="B165" i="9" s="1"/>
  <c r="G164" i="9"/>
  <c r="I10" i="9"/>
  <c r="H164" i="9"/>
  <c r="G177" i="9"/>
  <c r="E177" i="9" s="1"/>
  <c r="B177" i="9" s="1"/>
  <c r="G179" i="9"/>
  <c r="E179" i="9" s="1"/>
  <c r="B179" i="9" s="1"/>
  <c r="G181" i="9"/>
  <c r="E181" i="9" s="1"/>
  <c r="B181" i="9" s="1"/>
  <c r="G183" i="9"/>
  <c r="E183" i="9" s="1"/>
  <c r="B183" i="9" s="1"/>
  <c r="G185" i="9"/>
  <c r="E185" i="9" s="1"/>
  <c r="B185" i="9" s="1"/>
  <c r="G187" i="9"/>
  <c r="E187" i="9" s="1"/>
  <c r="B187" i="9" s="1"/>
  <c r="G189" i="9"/>
  <c r="E189" i="9" s="1"/>
  <c r="B189" i="9" s="1"/>
  <c r="E286" i="9"/>
  <c r="B286" i="9" s="1"/>
  <c r="D42" i="8"/>
  <c r="G294" i="9" s="1"/>
  <c r="E294" i="9" s="1"/>
  <c r="E55" i="9"/>
  <c r="B55" i="9" s="1"/>
  <c r="E63" i="9"/>
  <c r="B63" i="9" s="1"/>
  <c r="E71" i="9"/>
  <c r="B71" i="9" s="1"/>
  <c r="E79" i="9"/>
  <c r="B79" i="9" s="1"/>
  <c r="E87" i="9"/>
  <c r="B87" i="9" s="1"/>
  <c r="E95" i="9"/>
  <c r="B95" i="9" s="1"/>
  <c r="E103" i="9"/>
  <c r="B103" i="9" s="1"/>
  <c r="B106" i="9"/>
  <c r="E119" i="9"/>
  <c r="B119" i="9" s="1"/>
  <c r="B122" i="9"/>
  <c r="E135" i="9"/>
  <c r="B135" i="9" s="1"/>
  <c r="B138" i="9"/>
  <c r="B146" i="9"/>
  <c r="B149" i="9"/>
  <c r="G163" i="9"/>
  <c r="E163" i="9" s="1"/>
  <c r="B163" i="9" s="1"/>
  <c r="E51" i="9"/>
  <c r="B51" i="9" s="1"/>
  <c r="E59" i="9"/>
  <c r="B59" i="9" s="1"/>
  <c r="E67" i="9"/>
  <c r="B67" i="9" s="1"/>
  <c r="E75" i="9"/>
  <c r="B75" i="9" s="1"/>
  <c r="E83" i="9"/>
  <c r="B83" i="9" s="1"/>
  <c r="E91" i="9"/>
  <c r="B91" i="9" s="1"/>
  <c r="E99" i="9"/>
  <c r="B99" i="9" s="1"/>
  <c r="B105" i="9"/>
  <c r="B113" i="9"/>
  <c r="B121" i="9"/>
  <c r="B129" i="9"/>
  <c r="B137" i="9"/>
  <c r="E152" i="9"/>
  <c r="B152" i="9" s="1"/>
  <c r="F226" i="9"/>
  <c r="B226" i="9" s="1"/>
  <c r="F258" i="9"/>
  <c r="B258" i="9" s="1"/>
  <c r="B288" i="9"/>
  <c r="F242" i="9"/>
  <c r="B242" i="9" s="1"/>
  <c r="E108" i="9"/>
  <c r="B108" i="9" s="1"/>
  <c r="E116" i="9"/>
  <c r="B116" i="9" s="1"/>
  <c r="E124" i="9"/>
  <c r="B124" i="9" s="1"/>
  <c r="E132" i="9"/>
  <c r="B132" i="9" s="1"/>
  <c r="E140" i="9"/>
  <c r="B140" i="9" s="1"/>
  <c r="F230" i="9"/>
  <c r="B230" i="9" s="1"/>
  <c r="F246" i="9"/>
  <c r="B246" i="9" s="1"/>
  <c r="F262" i="9"/>
  <c r="B262" i="9" s="1"/>
  <c r="B280" i="9"/>
  <c r="F213" i="9"/>
  <c r="B213" i="9" s="1"/>
  <c r="F214" i="9"/>
  <c r="B214" i="9" s="1"/>
  <c r="F218" i="9"/>
  <c r="B218" i="9" s="1"/>
  <c r="F222" i="9"/>
  <c r="B222" i="9" s="1"/>
  <c r="E283" i="9"/>
  <c r="B283" i="9" s="1"/>
  <c r="H1007" i="1" l="1"/>
  <c r="G1056" i="1"/>
  <c r="E237" i="5"/>
  <c r="F237" i="5" s="1"/>
  <c r="F212" i="9"/>
  <c r="B212" i="9" s="1"/>
  <c r="H412" i="1"/>
  <c r="G1322" i="1"/>
  <c r="H1322" i="1"/>
  <c r="G1219" i="1"/>
  <c r="H1219" i="1"/>
  <c r="G1216" i="1"/>
  <c r="H1124" i="1"/>
  <c r="G1124" i="1"/>
  <c r="H1030" i="1"/>
  <c r="G1030" i="1"/>
  <c r="E7" i="5"/>
  <c r="I20" i="3" s="1"/>
  <c r="G997" i="1"/>
  <c r="H991" i="1"/>
  <c r="G991" i="1"/>
  <c r="D587" i="1"/>
  <c r="E528" i="4"/>
  <c r="D522" i="1" s="1"/>
  <c r="F196" i="4"/>
  <c r="G192" i="1"/>
  <c r="F163" i="4"/>
  <c r="E151" i="4"/>
  <c r="I17" i="3" s="1"/>
  <c r="G645" i="1"/>
  <c r="H645" i="1"/>
  <c r="G173" i="1"/>
  <c r="G20" i="9"/>
  <c r="E20" i="9" s="1"/>
  <c r="B20" i="9" s="1"/>
  <c r="H148" i="1"/>
  <c r="G130" i="1"/>
  <c r="F644" i="4"/>
  <c r="C638" i="1"/>
  <c r="C159" i="1"/>
  <c r="F133" i="4"/>
  <c r="C129" i="1"/>
  <c r="B294" i="9"/>
  <c r="H28" i="3"/>
  <c r="C1435" i="1"/>
  <c r="F118" i="5"/>
  <c r="C1096" i="1"/>
  <c r="F298" i="4"/>
  <c r="C293" i="1"/>
  <c r="F593" i="4"/>
  <c r="C587" i="1"/>
  <c r="E408" i="4"/>
  <c r="D403" i="1" s="1"/>
  <c r="D345" i="1"/>
  <c r="F484" i="4"/>
  <c r="C478" i="1"/>
  <c r="F82" i="4"/>
  <c r="C78" i="1"/>
  <c r="G292" i="9"/>
  <c r="E292" i="9" s="1"/>
  <c r="B292" i="9" s="1"/>
  <c r="F206" i="5"/>
  <c r="C1183" i="1"/>
  <c r="F643" i="4"/>
  <c r="C637" i="1"/>
  <c r="F252" i="4"/>
  <c r="C248" i="1"/>
  <c r="F245" i="5"/>
  <c r="C1222" i="1"/>
  <c r="F459" i="4"/>
  <c r="C453" i="1"/>
  <c r="F224" i="4"/>
  <c r="D151" i="4"/>
  <c r="C220" i="1"/>
  <c r="F50" i="4"/>
  <c r="C46" i="1"/>
  <c r="E412" i="4"/>
  <c r="I16" i="3"/>
  <c r="D2" i="1"/>
  <c r="H25" i="3"/>
  <c r="F35" i="6"/>
  <c r="C1329" i="1"/>
  <c r="H23" i="3"/>
  <c r="C1214" i="1"/>
  <c r="I25" i="3"/>
  <c r="D1329" i="1"/>
  <c r="I22" i="3"/>
  <c r="D1153" i="1"/>
  <c r="F363" i="4"/>
  <c r="C358" i="1"/>
  <c r="K1432" i="9"/>
  <c r="G295" i="9"/>
  <c r="E295" i="9" s="1"/>
  <c r="B295" i="9" s="1"/>
  <c r="I34" i="3"/>
  <c r="C1517" i="1"/>
  <c r="E164" i="9"/>
  <c r="B164" i="9" s="1"/>
  <c r="D68" i="5"/>
  <c r="D6" i="5" s="1"/>
  <c r="F69" i="5"/>
  <c r="C1047" i="1"/>
  <c r="F515" i="4"/>
  <c r="C509" i="1"/>
  <c r="F311" i="4"/>
  <c r="C306" i="1"/>
  <c r="D6" i="4"/>
  <c r="E68" i="5"/>
  <c r="D1065" i="1"/>
  <c r="F580" i="4"/>
  <c r="C574" i="1"/>
  <c r="I29" i="3"/>
  <c r="D1436" i="1"/>
  <c r="F12" i="5"/>
  <c r="C990" i="1"/>
  <c r="D350" i="4"/>
  <c r="D528" i="4"/>
  <c r="F529" i="4"/>
  <c r="C523" i="1"/>
  <c r="F129" i="6"/>
  <c r="C1423" i="1"/>
  <c r="H20" i="3"/>
  <c r="C985" i="1"/>
  <c r="G289" i="9"/>
  <c r="E289" i="9" s="1"/>
  <c r="B289" i="9" s="1"/>
  <c r="F177" i="5"/>
  <c r="D176" i="5"/>
  <c r="C1154" i="1"/>
  <c r="F421" i="4"/>
  <c r="D420" i="4"/>
  <c r="C415" i="1"/>
  <c r="B297" i="9"/>
  <c r="E296" i="9"/>
  <c r="I10" i="3" s="1"/>
  <c r="F472" i="4"/>
  <c r="C466" i="1"/>
  <c r="E635" i="4"/>
  <c r="D629" i="1" s="1"/>
  <c r="D414" i="1"/>
  <c r="E141" i="6"/>
  <c r="G299" i="9" s="1"/>
  <c r="E299" i="9" s="1"/>
  <c r="F625" i="4"/>
  <c r="C619" i="1"/>
  <c r="E407" i="4"/>
  <c r="D402" i="1" s="1"/>
  <c r="D293" i="1"/>
  <c r="E175" i="5" l="1"/>
  <c r="D1152" i="1" s="1"/>
  <c r="I23" i="3"/>
  <c r="D1214" i="1"/>
  <c r="G1214" i="1" s="1"/>
  <c r="F141" i="6"/>
  <c r="F7" i="5"/>
  <c r="D985" i="1"/>
  <c r="G985" i="1" s="1"/>
  <c r="E636" i="4"/>
  <c r="D630" i="1" s="1"/>
  <c r="D147" i="1"/>
  <c r="E289" i="4"/>
  <c r="E413" i="4" s="1"/>
  <c r="E414" i="4" s="1"/>
  <c r="D409" i="1" s="1"/>
  <c r="E19" i="9"/>
  <c r="H638" i="1"/>
  <c r="G638" i="1"/>
  <c r="H159" i="1"/>
  <c r="G159" i="1"/>
  <c r="H129" i="1"/>
  <c r="G129" i="1"/>
  <c r="E298" i="9"/>
  <c r="B299" i="9"/>
  <c r="G1065" i="1"/>
  <c r="H1065" i="1"/>
  <c r="H466" i="1"/>
  <c r="G466" i="1"/>
  <c r="E291" i="4"/>
  <c r="D287" i="1" s="1"/>
  <c r="C984" i="1"/>
  <c r="D408" i="4"/>
  <c r="F350" i="4"/>
  <c r="C345" i="1"/>
  <c r="I21" i="3"/>
  <c r="D1046" i="1"/>
  <c r="E6" i="5"/>
  <c r="F6" i="5" s="1"/>
  <c r="G509" i="1"/>
  <c r="H509" i="1"/>
  <c r="F68" i="5"/>
  <c r="H21" i="3"/>
  <c r="C1046" i="1"/>
  <c r="H1329" i="1"/>
  <c r="G1329" i="1"/>
  <c r="H9" i="3"/>
  <c r="G453" i="1"/>
  <c r="H453" i="1"/>
  <c r="H248" i="1"/>
  <c r="G248" i="1"/>
  <c r="G1183" i="1"/>
  <c r="H1183" i="1"/>
  <c r="H78" i="1"/>
  <c r="G78" i="1"/>
  <c r="H293" i="1"/>
  <c r="G293" i="1"/>
  <c r="F420" i="4"/>
  <c r="D635" i="4"/>
  <c r="C414" i="1"/>
  <c r="H1436" i="1"/>
  <c r="G1436" i="1"/>
  <c r="G1154" i="1"/>
  <c r="H1154" i="1"/>
  <c r="H985" i="1"/>
  <c r="H1423" i="1"/>
  <c r="G1423" i="1"/>
  <c r="D636" i="4"/>
  <c r="F528" i="4"/>
  <c r="C522" i="1"/>
  <c r="G990" i="1"/>
  <c r="H990" i="1"/>
  <c r="H574" i="1"/>
  <c r="G574" i="1"/>
  <c r="F6" i="4"/>
  <c r="H16" i="3"/>
  <c r="D412" i="4"/>
  <c r="C2" i="1"/>
  <c r="E639" i="4"/>
  <c r="D407" i="1"/>
  <c r="H220" i="1"/>
  <c r="G220" i="1"/>
  <c r="H619" i="1"/>
  <c r="G619" i="1"/>
  <c r="H523" i="1"/>
  <c r="G523" i="1"/>
  <c r="H46" i="1"/>
  <c r="G46" i="1"/>
  <c r="G1096" i="1"/>
  <c r="H1096" i="1"/>
  <c r="D1435" i="1"/>
  <c r="G1435" i="1" s="1"/>
  <c r="I28" i="3"/>
  <c r="H415" i="1"/>
  <c r="G415" i="1"/>
  <c r="H22" i="3"/>
  <c r="F176" i="5"/>
  <c r="D175" i="5"/>
  <c r="C1153" i="1"/>
  <c r="H306" i="1"/>
  <c r="G306" i="1"/>
  <c r="H1047" i="1"/>
  <c r="G1047" i="1"/>
  <c r="H1517" i="1"/>
  <c r="G1517" i="1"/>
  <c r="H11" i="3"/>
  <c r="H358" i="1"/>
  <c r="G358" i="1"/>
  <c r="E290" i="4"/>
  <c r="D286" i="1" s="1"/>
  <c r="D289" i="4"/>
  <c r="F151" i="4"/>
  <c r="H17" i="3"/>
  <c r="C147" i="1"/>
  <c r="G1222" i="1"/>
  <c r="H1222" i="1"/>
  <c r="H637" i="1"/>
  <c r="G637" i="1"/>
  <c r="H478" i="1"/>
  <c r="G478" i="1"/>
  <c r="G587" i="1"/>
  <c r="H587" i="1"/>
  <c r="D407" i="4"/>
  <c r="E293" i="9"/>
  <c r="H1214" i="1" l="1"/>
  <c r="H1435" i="1"/>
  <c r="D285" i="1"/>
  <c r="N3" i="9"/>
  <c r="I11" i="3"/>
  <c r="F175" i="5"/>
  <c r="C1152" i="1"/>
  <c r="K3" i="9"/>
  <c r="I9" i="3"/>
  <c r="H276" i="9"/>
  <c r="D984" i="1"/>
  <c r="G984" i="1" s="1"/>
  <c r="G282" i="9"/>
  <c r="E282" i="9" s="1"/>
  <c r="B282" i="9" s="1"/>
  <c r="F407" i="4"/>
  <c r="C402" i="1"/>
  <c r="H2" i="1"/>
  <c r="G2" i="1"/>
  <c r="H414" i="1"/>
  <c r="G414" i="1"/>
  <c r="H147" i="1"/>
  <c r="G147" i="1"/>
  <c r="D633" i="1"/>
  <c r="F635" i="4"/>
  <c r="C629" i="1"/>
  <c r="F408" i="4"/>
  <c r="C403" i="1"/>
  <c r="G276" i="9"/>
  <c r="D413" i="4"/>
  <c r="D414" i="4" s="1"/>
  <c r="D291" i="4"/>
  <c r="F289" i="4"/>
  <c r="C285" i="1"/>
  <c r="H1046" i="1"/>
  <c r="G1046" i="1"/>
  <c r="H345" i="1"/>
  <c r="G345" i="1"/>
  <c r="E640" i="4"/>
  <c r="E641" i="4" s="1"/>
  <c r="E415" i="4"/>
  <c r="D410" i="1" s="1"/>
  <c r="D408" i="1"/>
  <c r="D639" i="4"/>
  <c r="F412" i="4"/>
  <c r="C407" i="1"/>
  <c r="H522" i="1"/>
  <c r="G522" i="1"/>
  <c r="G1153" i="1"/>
  <c r="H1153" i="1"/>
  <c r="D290" i="4"/>
  <c r="F636" i="4"/>
  <c r="C630" i="1"/>
  <c r="H8" i="3"/>
  <c r="E276" i="9" l="1"/>
  <c r="B276" i="9" s="1"/>
  <c r="H984" i="1"/>
  <c r="D635" i="1"/>
  <c r="G1152" i="1"/>
  <c r="H1152" i="1"/>
  <c r="H630" i="1"/>
  <c r="G630" i="1"/>
  <c r="F291" i="4"/>
  <c r="C287" i="1"/>
  <c r="H402" i="1"/>
  <c r="G402" i="1"/>
  <c r="M3" i="9"/>
  <c r="H407" i="1"/>
  <c r="G407" i="1"/>
  <c r="H403" i="1"/>
  <c r="G403" i="1"/>
  <c r="F414" i="4"/>
  <c r="C409" i="1"/>
  <c r="E642" i="4"/>
  <c r="D634" i="1"/>
  <c r="D640" i="4"/>
  <c r="D641" i="4" s="1"/>
  <c r="D415" i="4"/>
  <c r="F413" i="4"/>
  <c r="C408" i="1"/>
  <c r="H629" i="1"/>
  <c r="G629" i="1"/>
  <c r="F290" i="4"/>
  <c r="C286" i="1"/>
  <c r="F639" i="4"/>
  <c r="C633" i="1"/>
  <c r="H285" i="1"/>
  <c r="G285" i="1"/>
  <c r="E275" i="9" l="1"/>
  <c r="I8" i="3" s="1"/>
  <c r="H408" i="1"/>
  <c r="G408" i="1"/>
  <c r="H287" i="1"/>
  <c r="G287" i="1"/>
  <c r="H633" i="1"/>
  <c r="G633" i="1"/>
  <c r="H286" i="1"/>
  <c r="G286" i="1"/>
  <c r="E646" i="4"/>
  <c r="D636" i="1"/>
  <c r="F415" i="4"/>
  <c r="C410" i="1"/>
  <c r="G409" i="1"/>
  <c r="H409" i="1"/>
  <c r="F641" i="4"/>
  <c r="C635" i="1"/>
  <c r="D642" i="4"/>
  <c r="D645" i="4" s="1"/>
  <c r="F640" i="4"/>
  <c r="C634" i="1"/>
  <c r="E645" i="4"/>
  <c r="F645" i="4" l="1"/>
  <c r="H18" i="3"/>
  <c r="C639" i="1"/>
  <c r="H410" i="1"/>
  <c r="G410" i="1"/>
  <c r="H634" i="1"/>
  <c r="G634" i="1"/>
  <c r="D646" i="4"/>
  <c r="F642" i="4"/>
  <c r="C636" i="1"/>
  <c r="I18" i="3"/>
  <c r="D639" i="1"/>
  <c r="H635" i="1"/>
  <c r="G635" i="1"/>
  <c r="I19" i="3"/>
  <c r="D640" i="1"/>
  <c r="F646" i="4" l="1"/>
  <c r="H19" i="3"/>
  <c r="C640" i="1"/>
  <c r="H639" i="1"/>
  <c r="G639" i="1"/>
  <c r="H636" i="1"/>
  <c r="G636" i="1"/>
  <c r="H7" i="3"/>
  <c r="H640" i="1" l="1"/>
  <c r="G640" i="1"/>
  <c r="J3" i="9"/>
  <c r="I7" i="3"/>
  <c r="M272" i="9" l="1"/>
  <c r="L272" i="9"/>
  <c r="H18" i="9"/>
  <c r="K10" i="9"/>
  <c r="J7" i="9"/>
  <c r="G16" i="9"/>
  <c r="K6" i="9"/>
  <c r="G18" i="9"/>
  <c r="M15" i="9"/>
  <c r="I12" i="9"/>
  <c r="I17" i="9"/>
  <c r="J11" i="9"/>
  <c r="I8" i="9"/>
  <c r="K7" i="9"/>
  <c r="J12" i="9"/>
  <c r="J17" i="9"/>
  <c r="K8" i="9"/>
  <c r="J13" i="9"/>
  <c r="I7" i="9"/>
  <c r="K13" i="9"/>
  <c r="J8" i="9"/>
  <c r="I13" i="9"/>
  <c r="J9" i="9"/>
  <c r="H15" i="9"/>
  <c r="K9" i="9"/>
  <c r="L15" i="9"/>
  <c r="I5" i="9"/>
  <c r="H16" i="9"/>
  <c r="I6" i="9"/>
  <c r="K12" i="9"/>
  <c r="G17" i="9"/>
  <c r="H17" i="9"/>
  <c r="I9" i="9"/>
  <c r="G15" i="9"/>
  <c r="J5" i="9"/>
  <c r="L16" i="9"/>
  <c r="K5" i="9"/>
  <c r="J10" i="9"/>
  <c r="M16" i="9"/>
  <c r="K11" i="9"/>
  <c r="J6" i="9"/>
  <c r="I11" i="9"/>
  <c r="F15" i="9" l="1"/>
  <c r="E10" i="9"/>
  <c r="B10" i="9" s="1"/>
  <c r="E9" i="9"/>
  <c r="B9" i="9" s="1"/>
  <c r="E15" i="9"/>
  <c r="E11" i="9"/>
  <c r="B11" i="9" s="1"/>
  <c r="F16" i="9"/>
  <c r="E18" i="9"/>
  <c r="B18" i="9" s="1"/>
  <c r="F272" i="9"/>
  <c r="B272" i="9" s="1"/>
  <c r="E17" i="9"/>
  <c r="B17" i="9" s="1"/>
  <c r="E5" i="9"/>
  <c r="E7" i="9"/>
  <c r="B7" i="9" s="1"/>
  <c r="E13" i="9"/>
  <c r="B13" i="9" s="1"/>
  <c r="E12" i="9"/>
  <c r="B12" i="9" s="1"/>
  <c r="E16" i="9"/>
  <c r="E6" i="9"/>
  <c r="B6" i="9" s="1"/>
  <c r="E8" i="9"/>
  <c r="B8" i="9" s="1"/>
  <c r="B15" i="9" l="1"/>
  <c r="F14" i="9"/>
  <c r="F19" i="9"/>
  <c r="B16" i="9"/>
  <c r="B5" i="9"/>
  <c r="E4"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<sst xmlns="http://schemas.openxmlformats.org/spreadsheetml/2006/main" count="4313" uniqueCount="3393">
  <si>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</si>
  <si>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</si>
  <si>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</si>
  <si>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</si>
  <si>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</si>
  <si>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</si>
  <si>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</si>
  <si>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</si>
  <si>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</si>
  <si>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</si>
  <si>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</si>
  <si>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</si>
  <si>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</si>
  <si>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</si>
  <si>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</si>
  <si>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</si>
  <si>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</si>
  <si>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</si>
  <si>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</si>
  <si>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</si>
  <si>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</si>
  <si>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</si>
  <si>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</si>
  <si>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</si>
  <si>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</si>
  <si>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</si>
  <si>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</si>
  <si>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</si>
  <si>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</si>
  <si>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</si>
  <si>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</si>
  <si>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VISOKI UPRAVNI SUD REPUBLIKE HRVATSKE</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</si>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</sst>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18127695</v>
      </c>
      <c r="D2" s="6">
        <f>'PR-RAS'!E6</f>
        <v>18148419.900000002</v>
      </c>
      <c r="E2" s="6">
        <v>0</v>
      </c>
      <c r="F2" s="6">
        <v>0</v>
      </c>
      <c r="G2" s="7">
        <f t="shared" ref="G2:G264" si="0">(B2/1000)*(C2*1+D2*2)</f>
        <v>54424.534800000009</v>
      </c>
      <c r="H2" s="7">
        <f t="shared" ref="H2:H264" si="1">ABS(C2-ROUND(C2,0))+ABS(D2-ROUND(D2,0))</f>
        <v>9.9999997764825821E-2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37854</v>
      </c>
      <c r="D120" s="1">
        <f>'PR-RAS'!E124</f>
        <v>37167</v>
      </c>
      <c r="E120" s="1">
        <v>0</v>
      </c>
      <c r="F120" s="1">
        <v>0</v>
      </c>
      <c r="G120" s="2">
        <f t="shared" si="0"/>
        <v>13350.371999999999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37854</v>
      </c>
      <c r="D121" s="1">
        <f>'PR-RAS'!E125</f>
        <v>37167</v>
      </c>
      <c r="E121" s="1">
        <v>0</v>
      </c>
      <c r="F121" s="1">
        <v>0</v>
      </c>
      <c r="G121" s="2">
        <f t="shared" si="0"/>
        <v>13462.56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37854</v>
      </c>
      <c r="D123" s="1">
        <f>'PR-RAS'!E127</f>
        <v>37167</v>
      </c>
      <c r="E123" s="1">
        <v>0</v>
      </c>
      <c r="F123" s="1">
        <v>0</v>
      </c>
      <c r="G123" s="2">
        <f t="shared" si="0"/>
        <v>13686.936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18089841</v>
      </c>
      <c r="D129" s="1">
        <f>'PR-RAS'!E133</f>
        <v>18111252.900000002</v>
      </c>
      <c r="E129" s="1">
        <v>0</v>
      </c>
      <c r="F129" s="1">
        <v>0</v>
      </c>
      <c r="G129" s="2">
        <f t="shared" si="0"/>
        <v>6951980.3904000008</v>
      </c>
      <c r="H129" s="2">
        <f t="shared" si="1"/>
        <v>9.9999997764825821E-2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18089841</v>
      </c>
      <c r="D130" s="1">
        <f>'PR-RAS'!E134</f>
        <v>18111252.900000002</v>
      </c>
      <c r="E130" s="1">
        <v>0</v>
      </c>
      <c r="F130" s="1">
        <v>0</v>
      </c>
      <c r="G130" s="2">
        <f t="shared" si="0"/>
        <v>7006292.7372000003</v>
      </c>
      <c r="H130" s="2">
        <f t="shared" si="1"/>
        <v>9.9999997764825821E-2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18033482</v>
      </c>
      <c r="D131" s="1">
        <f>'PR-RAS'!E135</f>
        <v>18046394.620000001</v>
      </c>
      <c r="E131" s="1">
        <v>0</v>
      </c>
      <c r="F131" s="1">
        <v>0</v>
      </c>
      <c r="G131" s="2">
        <f t="shared" si="0"/>
        <v>7036415.2612000005</v>
      </c>
      <c r="H131" s="2">
        <f t="shared" si="1"/>
        <v>0.37999999895691872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30000</v>
      </c>
      <c r="D132" s="1">
        <f>'PR-RAS'!E136</f>
        <v>64858.28</v>
      </c>
      <c r="E132" s="1">
        <v>0</v>
      </c>
      <c r="F132" s="1">
        <v>0</v>
      </c>
      <c r="G132" s="2">
        <f t="shared" si="0"/>
        <v>20922.869360000001</v>
      </c>
      <c r="H132" s="2">
        <f t="shared" si="1"/>
        <v>0.27999999999883585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26359</v>
      </c>
      <c r="D133" s="1">
        <f>'PR-RAS'!E137</f>
        <v>0</v>
      </c>
      <c r="E133" s="1">
        <v>0</v>
      </c>
      <c r="F133" s="1">
        <v>0</v>
      </c>
      <c r="G133" s="2">
        <f t="shared" si="0"/>
        <v>3479.3880000000004</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18085060</v>
      </c>
      <c r="D147" s="1">
        <f>'PR-RAS'!E151</f>
        <v>18079189.740000002</v>
      </c>
      <c r="E147" s="1">
        <v>0</v>
      </c>
      <c r="F147" s="1">
        <v>0</v>
      </c>
      <c r="G147" s="2">
        <f t="shared" si="0"/>
        <v>7919542.1640800005</v>
      </c>
      <c r="H147" s="2">
        <f t="shared" si="1"/>
        <v>0.25999999791383743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16725007</v>
      </c>
      <c r="D148" s="1">
        <f>'PR-RAS'!E152</f>
        <v>16458584.77</v>
      </c>
      <c r="E148" s="1">
        <v>0</v>
      </c>
      <c r="F148" s="1">
        <v>0</v>
      </c>
      <c r="G148" s="2">
        <f t="shared" si="0"/>
        <v>7297399.9513799995</v>
      </c>
      <c r="H148" s="2">
        <f t="shared" si="1"/>
        <v>0.23000000044703484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14142105</v>
      </c>
      <c r="D149" s="1">
        <f>'PR-RAS'!E153</f>
        <v>13855266.779999999</v>
      </c>
      <c r="E149" s="1">
        <v>0</v>
      </c>
      <c r="F149" s="1">
        <v>0</v>
      </c>
      <c r="G149" s="2">
        <f t="shared" si="0"/>
        <v>6194190.5068800002</v>
      </c>
      <c r="H149" s="2">
        <f t="shared" si="1"/>
        <v>0.22000000067055225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14142105</v>
      </c>
      <c r="D150" s="1">
        <f>'PR-RAS'!E154</f>
        <v>13832676.42</v>
      </c>
      <c r="E150" s="1">
        <v>0</v>
      </c>
      <c r="F150" s="1">
        <v>0</v>
      </c>
      <c r="G150" s="2">
        <f t="shared" si="0"/>
        <v>6229311.2181600006</v>
      </c>
      <c r="H150" s="2">
        <f t="shared" si="1"/>
        <v>0.41999999992549419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22590.36</v>
      </c>
      <c r="E152" s="1">
        <v>0</v>
      </c>
      <c r="F152" s="1">
        <v>0</v>
      </c>
      <c r="G152" s="2">
        <f t="shared" si="0"/>
        <v>6822.2887199999996</v>
      </c>
      <c r="H152" s="2">
        <f t="shared" si="1"/>
        <v>0.36000000000058208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292283</v>
      </c>
      <c r="D154" s="1">
        <f>'PR-RAS'!E158</f>
        <v>350208.05</v>
      </c>
      <c r="E154" s="1">
        <v>0</v>
      </c>
      <c r="F154" s="1">
        <v>0</v>
      </c>
      <c r="G154" s="2">
        <f t="shared" si="0"/>
        <v>151882.96229999998</v>
      </c>
      <c r="H154" s="2">
        <f t="shared" si="1"/>
        <v>4.9999999988358468E-2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2290619</v>
      </c>
      <c r="D155" s="1">
        <f>'PR-RAS'!E159</f>
        <v>2253109.94</v>
      </c>
      <c r="E155" s="1">
        <v>0</v>
      </c>
      <c r="F155" s="1">
        <v>0</v>
      </c>
      <c r="G155" s="2">
        <f t="shared" si="0"/>
        <v>1046713.1875199999</v>
      </c>
      <c r="H155" s="2">
        <f t="shared" si="1"/>
        <v>6.0000000055879354E-2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2290619</v>
      </c>
      <c r="D157" s="1">
        <f>'PR-RAS'!E161</f>
        <v>2253109.94</v>
      </c>
      <c r="E157" s="1">
        <v>0</v>
      </c>
      <c r="F157" s="1">
        <v>0</v>
      </c>
      <c r="G157" s="2">
        <f t="shared" si="0"/>
        <v>1060306.86528</v>
      </c>
      <c r="H157" s="2">
        <f t="shared" si="1"/>
        <v>6.0000000055879354E-2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1352151</v>
      </c>
      <c r="D159" s="1">
        <f>'PR-RAS'!E163</f>
        <v>1612917.12</v>
      </c>
      <c r="E159" s="1">
        <v>0</v>
      </c>
      <c r="F159" s="1">
        <v>0</v>
      </c>
      <c r="G159" s="2">
        <f t="shared" si="0"/>
        <v>723321.66792000004</v>
      </c>
      <c r="H159" s="2">
        <f t="shared" si="1"/>
        <v>0.12000000011175871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367922</v>
      </c>
      <c r="D160" s="1">
        <f>'PR-RAS'!E164</f>
        <v>364349.62999999995</v>
      </c>
      <c r="E160" s="1">
        <v>0</v>
      </c>
      <c r="F160" s="1">
        <v>0</v>
      </c>
      <c r="G160" s="2">
        <f t="shared" si="0"/>
        <v>174362.78033999997</v>
      </c>
      <c r="H160" s="2">
        <f t="shared" si="1"/>
        <v>0.37000000005355105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6139</v>
      </c>
      <c r="D161" s="1">
        <f>'PR-RAS'!E165</f>
        <v>31006.74</v>
      </c>
      <c r="E161" s="1">
        <v>0</v>
      </c>
      <c r="F161" s="1">
        <v>0</v>
      </c>
      <c r="G161" s="2">
        <f t="shared" si="0"/>
        <v>10904.396800000002</v>
      </c>
      <c r="H161" s="2">
        <f t="shared" si="1"/>
        <v>0.25999999999839929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331898</v>
      </c>
      <c r="D162" s="1">
        <f>'PR-RAS'!E166</f>
        <v>303575.71999999997</v>
      </c>
      <c r="E162" s="1">
        <v>0</v>
      </c>
      <c r="F162" s="1">
        <v>0</v>
      </c>
      <c r="G162" s="2">
        <f t="shared" si="0"/>
        <v>151186.95984</v>
      </c>
      <c r="H162" s="2">
        <f t="shared" si="1"/>
        <v>0.28000000002793968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29885</v>
      </c>
      <c r="D163" s="1">
        <f>'PR-RAS'!E167</f>
        <v>29767.17</v>
      </c>
      <c r="E163" s="1">
        <v>0</v>
      </c>
      <c r="F163" s="1">
        <v>0</v>
      </c>
      <c r="G163" s="2">
        <f t="shared" si="0"/>
        <v>14485.933080000001</v>
      </c>
      <c r="H163" s="2">
        <f t="shared" si="1"/>
        <v>0.16999999999825377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429779</v>
      </c>
      <c r="D165" s="1">
        <f>'PR-RAS'!E169</f>
        <v>629218</v>
      </c>
      <c r="E165" s="1">
        <v>0</v>
      </c>
      <c r="F165" s="1">
        <v>0</v>
      </c>
      <c r="G165" s="2">
        <f t="shared" si="0"/>
        <v>276867.26</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143236</v>
      </c>
      <c r="D166" s="1">
        <f>'PR-RAS'!E170</f>
        <v>190234.21</v>
      </c>
      <c r="E166" s="1">
        <v>0</v>
      </c>
      <c r="F166" s="1">
        <v>0</v>
      </c>
      <c r="G166" s="2">
        <f t="shared" si="0"/>
        <v>86411.229300000006</v>
      </c>
      <c r="H166" s="2">
        <f t="shared" si="1"/>
        <v>0.20999999999185093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29066</v>
      </c>
      <c r="D167" s="1">
        <f>'PR-RAS'!E171</f>
        <v>28515.08</v>
      </c>
      <c r="E167" s="1">
        <v>0</v>
      </c>
      <c r="F167" s="1">
        <v>0</v>
      </c>
      <c r="G167" s="2">
        <f t="shared" si="0"/>
        <v>14291.962560000002</v>
      </c>
      <c r="H167" s="2">
        <f t="shared" si="1"/>
        <v>8.000000000174623E-2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239039</v>
      </c>
      <c r="D168" s="1">
        <f>'PR-RAS'!E172</f>
        <v>397599.45</v>
      </c>
      <c r="E168" s="1">
        <v>0</v>
      </c>
      <c r="F168" s="1">
        <v>0</v>
      </c>
      <c r="G168" s="2">
        <f t="shared" si="0"/>
        <v>172717.72930000001</v>
      </c>
      <c r="H168" s="2">
        <f t="shared" si="1"/>
        <v>0.45000000001164153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3792</v>
      </c>
      <c r="D169" s="1">
        <f>'PR-RAS'!E173</f>
        <v>2987.01</v>
      </c>
      <c r="E169" s="1">
        <v>0</v>
      </c>
      <c r="F169" s="1">
        <v>0</v>
      </c>
      <c r="G169" s="2">
        <f t="shared" si="0"/>
        <v>1640.6913600000003</v>
      </c>
      <c r="H169" s="2">
        <f t="shared" si="1"/>
        <v>1.0000000000218279E-2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6141</v>
      </c>
      <c r="D170" s="1">
        <f>'PR-RAS'!E174</f>
        <v>1326.25</v>
      </c>
      <c r="E170" s="1">
        <v>0</v>
      </c>
      <c r="F170" s="1">
        <v>0</v>
      </c>
      <c r="G170" s="2">
        <f t="shared" si="0"/>
        <v>1486.1015</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8505</v>
      </c>
      <c r="D172" s="1">
        <f>'PR-RAS'!E176</f>
        <v>8556</v>
      </c>
      <c r="E172" s="1">
        <v>0</v>
      </c>
      <c r="F172" s="1">
        <v>0</v>
      </c>
      <c r="G172" s="2">
        <f t="shared" si="0"/>
        <v>4380.5070000000005</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515892</v>
      </c>
      <c r="D173" s="1">
        <f>'PR-RAS'!E177</f>
        <v>566673.37</v>
      </c>
      <c r="E173" s="1">
        <v>0</v>
      </c>
      <c r="F173" s="1">
        <v>0</v>
      </c>
      <c r="G173" s="2">
        <f t="shared" si="0"/>
        <v>283669.06328</v>
      </c>
      <c r="H173" s="2">
        <f t="shared" si="1"/>
        <v>0.36999999999534339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218385</v>
      </c>
      <c r="D174" s="1">
        <f>'PR-RAS'!E178</f>
        <v>165550.31</v>
      </c>
      <c r="E174" s="1">
        <v>0</v>
      </c>
      <c r="F174" s="1">
        <v>0</v>
      </c>
      <c r="G174" s="2">
        <f t="shared" si="0"/>
        <v>95061.012259999989</v>
      </c>
      <c r="H174" s="2">
        <f t="shared" si="1"/>
        <v>0.30999999999767169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76680</v>
      </c>
      <c r="D175" s="1">
        <f>'PR-RAS'!E179</f>
        <v>147379.29</v>
      </c>
      <c r="E175" s="1">
        <v>0</v>
      </c>
      <c r="F175" s="1">
        <v>0</v>
      </c>
      <c r="G175" s="2">
        <f t="shared" si="0"/>
        <v>64630.312919999997</v>
      </c>
      <c r="H175" s="2">
        <f t="shared" si="1"/>
        <v>0.29000000000814907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22701</v>
      </c>
      <c r="D176" s="1">
        <f>'PR-RAS'!E180</f>
        <v>45677</v>
      </c>
      <c r="E176" s="1">
        <v>0</v>
      </c>
      <c r="F176" s="1">
        <v>0</v>
      </c>
      <c r="G176" s="2">
        <f t="shared" si="0"/>
        <v>19959.625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110751</v>
      </c>
      <c r="D177" s="1">
        <f>'PR-RAS'!E181</f>
        <v>112888.82</v>
      </c>
      <c r="E177" s="1">
        <v>0</v>
      </c>
      <c r="F177" s="1">
        <v>0</v>
      </c>
      <c r="G177" s="2">
        <f t="shared" si="0"/>
        <v>59229.040639999999</v>
      </c>
      <c r="H177" s="2">
        <f t="shared" si="1"/>
        <v>0.17999999999301508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30652</v>
      </c>
      <c r="D178" s="1">
        <f>'PR-RAS'!E182</f>
        <v>31017.43</v>
      </c>
      <c r="E178" s="1">
        <v>0</v>
      </c>
      <c r="F178" s="1">
        <v>0</v>
      </c>
      <c r="G178" s="2">
        <f t="shared" si="0"/>
        <v>16405.574219999999</v>
      </c>
      <c r="H178" s="2">
        <f t="shared" si="1"/>
        <v>0.43000000000029104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23130</v>
      </c>
      <c r="D179" s="1">
        <f>'PR-RAS'!E183</f>
        <v>10565</v>
      </c>
      <c r="E179" s="1">
        <v>0</v>
      </c>
      <c r="F179" s="1">
        <v>0</v>
      </c>
      <c r="G179" s="2">
        <f t="shared" si="0"/>
        <v>7878.28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7556</v>
      </c>
      <c r="D180" s="1">
        <f>'PR-RAS'!E184</f>
        <v>24445</v>
      </c>
      <c r="E180" s="1">
        <v>0</v>
      </c>
      <c r="F180" s="1">
        <v>0</v>
      </c>
      <c r="G180" s="2">
        <f t="shared" si="0"/>
        <v>10103.833999999999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150</v>
      </c>
      <c r="D181" s="1">
        <f>'PR-RAS'!E185</f>
        <v>271.88</v>
      </c>
      <c r="E181" s="1">
        <v>0</v>
      </c>
      <c r="F181" s="1">
        <v>0</v>
      </c>
      <c r="G181" s="2">
        <f t="shared" si="0"/>
        <v>124.87679999999999</v>
      </c>
      <c r="H181" s="2">
        <f t="shared" si="1"/>
        <v>0.12000000000000455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25887</v>
      </c>
      <c r="D182" s="1">
        <f>'PR-RAS'!E186</f>
        <v>28878.639999999999</v>
      </c>
      <c r="E182" s="1">
        <v>0</v>
      </c>
      <c r="F182" s="1">
        <v>0</v>
      </c>
      <c r="G182" s="2">
        <f t="shared" si="0"/>
        <v>15139.614679999999</v>
      </c>
      <c r="H182" s="2">
        <f t="shared" si="1"/>
        <v>0.36000000000058208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38558</v>
      </c>
      <c r="D184" s="1">
        <f>'PR-RAS'!E188</f>
        <v>52676.12</v>
      </c>
      <c r="E184" s="1">
        <v>0</v>
      </c>
      <c r="F184" s="1">
        <v>0</v>
      </c>
      <c r="G184" s="2">
        <f t="shared" si="0"/>
        <v>26335.573919999999</v>
      </c>
      <c r="H184" s="2">
        <f t="shared" si="1"/>
        <v>0.12000000000261934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5014</v>
      </c>
      <c r="D186" s="1">
        <f>'PR-RAS'!E190</f>
        <v>5551.05</v>
      </c>
      <c r="E186" s="1">
        <v>0</v>
      </c>
      <c r="F186" s="1">
        <v>0</v>
      </c>
      <c r="G186" s="2">
        <f t="shared" si="0"/>
        <v>2981.4785000000002</v>
      </c>
      <c r="H186" s="2">
        <f t="shared" si="1"/>
        <v>5.0000000000181899E-2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2482</v>
      </c>
      <c r="D187" s="1">
        <f>'PR-RAS'!E191</f>
        <v>15633.19</v>
      </c>
      <c r="E187" s="1">
        <v>0</v>
      </c>
      <c r="F187" s="1">
        <v>0</v>
      </c>
      <c r="G187" s="2">
        <f t="shared" si="0"/>
        <v>6277.1986800000004</v>
      </c>
      <c r="H187" s="2">
        <f t="shared" si="1"/>
        <v>0.19000000000050932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26705</v>
      </c>
      <c r="D188" s="1">
        <f>'PR-RAS'!E192</f>
        <v>26547.5</v>
      </c>
      <c r="E188" s="1">
        <v>0</v>
      </c>
      <c r="F188" s="1">
        <v>0</v>
      </c>
      <c r="G188" s="2">
        <f t="shared" si="0"/>
        <v>14922.6</v>
      </c>
      <c r="H188" s="2">
        <f t="shared" si="1"/>
        <v>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1920</v>
      </c>
      <c r="D189" s="1">
        <f>'PR-RAS'!E193</f>
        <v>1920</v>
      </c>
      <c r="E189" s="1">
        <v>0</v>
      </c>
      <c r="F189" s="1">
        <v>0</v>
      </c>
      <c r="G189" s="2">
        <f t="shared" si="0"/>
        <v>1082.8800000000001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2437</v>
      </c>
      <c r="D191" s="1">
        <f>'PR-RAS'!E195</f>
        <v>3024.38</v>
      </c>
      <c r="E191" s="1">
        <v>0</v>
      </c>
      <c r="F191" s="1">
        <v>0</v>
      </c>
      <c r="G191" s="2">
        <f t="shared" si="0"/>
        <v>1612.2944</v>
      </c>
      <c r="H191" s="2">
        <f t="shared" si="1"/>
        <v>0.38000000000010914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7902</v>
      </c>
      <c r="D192" s="1">
        <f>'PR-RAS'!E196</f>
        <v>7687.85</v>
      </c>
      <c r="E192" s="1">
        <v>0</v>
      </c>
      <c r="F192" s="1">
        <v>0</v>
      </c>
      <c r="G192" s="2">
        <f t="shared" si="0"/>
        <v>4446.0407000000005</v>
      </c>
      <c r="H192" s="2">
        <f t="shared" si="1"/>
        <v>0.1499999999996362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3178</v>
      </c>
      <c r="D198" s="1">
        <f>'PR-RAS'!E202</f>
        <v>3397.85</v>
      </c>
      <c r="E198" s="1">
        <v>0</v>
      </c>
      <c r="F198" s="1">
        <v>0</v>
      </c>
      <c r="G198" s="2">
        <f t="shared" si="0"/>
        <v>1964.8189000000002</v>
      </c>
      <c r="H198" s="2">
        <f t="shared" si="1"/>
        <v>0.15000000000009095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3178</v>
      </c>
      <c r="D204" s="1">
        <f>'PR-RAS'!E208</f>
        <v>3397.85</v>
      </c>
      <c r="E204" s="1">
        <v>0</v>
      </c>
      <c r="F204" s="1">
        <v>0</v>
      </c>
      <c r="G204" s="2">
        <f t="shared" si="0"/>
        <v>2024.6611000000003</v>
      </c>
      <c r="H204" s="2">
        <f t="shared" si="1"/>
        <v>0.15000000000009095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4724</v>
      </c>
      <c r="D206" s="1">
        <f>'PR-RAS'!E210</f>
        <v>4290</v>
      </c>
      <c r="E206" s="1">
        <v>0</v>
      </c>
      <c r="F206" s="1">
        <v>0</v>
      </c>
      <c r="G206" s="2">
        <f t="shared" si="0"/>
        <v>2727.3199999999997</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4724</v>
      </c>
      <c r="D207" s="1">
        <f>'PR-RAS'!E211</f>
        <v>4290</v>
      </c>
      <c r="E207" s="1">
        <v>0</v>
      </c>
      <c r="F207" s="1">
        <v>0</v>
      </c>
      <c r="G207" s="2">
        <f t="shared" si="0"/>
        <v>2740.6239999999998</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18085060</v>
      </c>
      <c r="D285" s="1">
        <f>'PR-RAS'!E289</f>
        <v>18079189.740000002</v>
      </c>
      <c r="E285" s="1">
        <v>0</v>
      </c>
      <c r="F285" s="1">
        <v>0</v>
      </c>
      <c r="G285" s="2">
        <f t="shared" si="8"/>
        <v>15405136.81232</v>
      </c>
      <c r="H285" s="2">
        <f t="shared" si="9"/>
        <v>0.25999999791383743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42635</v>
      </c>
      <c r="D286" s="1">
        <f>'PR-RAS'!E290</f>
        <v>69230.160000000149</v>
      </c>
      <c r="E286" s="1">
        <v>0</v>
      </c>
      <c r="F286" s="1">
        <v>0</v>
      </c>
      <c r="G286" s="2">
        <f t="shared" si="8"/>
        <v>51612.16620000008</v>
      </c>
      <c r="H286" s="2">
        <f t="shared" si="9"/>
        <v>0.16000000014901161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11399</v>
      </c>
      <c r="D288" s="1">
        <f>'PR-RAS'!E292</f>
        <v>0</v>
      </c>
      <c r="E288" s="1">
        <v>0</v>
      </c>
      <c r="F288" s="1">
        <v>0</v>
      </c>
      <c r="G288" s="2">
        <f t="shared" si="8"/>
        <v>3271.5129999999999</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2036.54</v>
      </c>
      <c r="E289" s="1">
        <v>0</v>
      </c>
      <c r="F289" s="1">
        <v>0</v>
      </c>
      <c r="G289" s="2">
        <f t="shared" si="8"/>
        <v>1173.0470399999999</v>
      </c>
      <c r="H289" s="2">
        <f t="shared" si="9"/>
        <v>0.46000000000003638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29711</v>
      </c>
      <c r="D345" s="1">
        <f>'PR-RAS'!E350</f>
        <v>188798.59999999998</v>
      </c>
      <c r="E345" s="1">
        <v>0</v>
      </c>
      <c r="F345" s="1">
        <v>0</v>
      </c>
      <c r="G345" s="2">
        <f t="shared" si="8"/>
        <v>140114.02079999997</v>
      </c>
      <c r="H345" s="2">
        <f t="shared" si="9"/>
        <v>0.40000000002328306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29711</v>
      </c>
      <c r="D358" s="1">
        <f>'PR-RAS'!E363</f>
        <v>188798.59999999998</v>
      </c>
      <c r="E358" s="1">
        <v>0</v>
      </c>
      <c r="F358" s="1">
        <v>0</v>
      </c>
      <c r="G358" s="2">
        <f t="shared" si="8"/>
        <v>145409.02739999996</v>
      </c>
      <c r="H358" s="2">
        <f t="shared" si="9"/>
        <v>0.40000000002328306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29711</v>
      </c>
      <c r="D364" s="1">
        <f>'PR-RAS'!E369</f>
        <v>32831.360000000001</v>
      </c>
      <c r="E364" s="1">
        <v>0</v>
      </c>
      <c r="F364" s="1">
        <v>0</v>
      </c>
      <c r="G364" s="2">
        <f t="shared" si="8"/>
        <v>34620.660360000002</v>
      </c>
      <c r="H364" s="2">
        <f t="shared" si="9"/>
        <v>0.36000000000058208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29711</v>
      </c>
      <c r="D365" s="1">
        <f>'PR-RAS'!E370</f>
        <v>12862.61</v>
      </c>
      <c r="E365" s="1">
        <v>0</v>
      </c>
      <c r="F365" s="1">
        <v>0</v>
      </c>
      <c r="G365" s="2">
        <f t="shared" si="8"/>
        <v>20178.784080000001</v>
      </c>
      <c r="H365" s="2">
        <f t="shared" si="9"/>
        <v>0.38999999999941792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19968.75</v>
      </c>
      <c r="E366" s="1">
        <v>0</v>
      </c>
      <c r="F366" s="1">
        <v>0</v>
      </c>
      <c r="G366" s="2">
        <f t="shared" si="8"/>
        <v>14577.1875</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155967.24</v>
      </c>
      <c r="E373" s="1">
        <v>0</v>
      </c>
      <c r="F373" s="1">
        <v>0</v>
      </c>
      <c r="G373" s="2">
        <f t="shared" si="8"/>
        <v>116039.62655999999</v>
      </c>
      <c r="H373" s="2">
        <f t="shared" si="9"/>
        <v>0.23999999999068677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155967.24</v>
      </c>
      <c r="E374" s="1">
        <v>0</v>
      </c>
      <c r="F374" s="1">
        <v>0</v>
      </c>
      <c r="G374" s="2">
        <f t="shared" si="8"/>
        <v>116351.56103999999</v>
      </c>
      <c r="H374" s="2">
        <f t="shared" si="9"/>
        <v>0.23999999999068677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29711</v>
      </c>
      <c r="D403" s="1">
        <f>'PR-RAS'!E408</f>
        <v>188798.59999999998</v>
      </c>
      <c r="E403" s="1">
        <v>0</v>
      </c>
      <c r="F403" s="1">
        <v>0</v>
      </c>
      <c r="G403" s="2">
        <f t="shared" si="8"/>
        <v>163737.8964</v>
      </c>
      <c r="H403" s="2">
        <f t="shared" si="9"/>
        <v>0.40000000002328306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18127695</v>
      </c>
      <c r="D407" s="1">
        <f>'PR-RAS'!E412</f>
        <v>18148419.900000002</v>
      </c>
      <c r="E407" s="1">
        <v>0</v>
      </c>
      <c r="F407" s="1">
        <v>0</v>
      </c>
      <c r="G407" s="2">
        <f t="shared" si="8"/>
        <v>22096361.128800005</v>
      </c>
      <c r="H407" s="2">
        <f t="shared" si="9"/>
        <v>9.9999997764825821E-2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18114771</v>
      </c>
      <c r="D408" s="1">
        <f>'PR-RAS'!E413</f>
        <v>18267988.340000004</v>
      </c>
      <c r="E408" s="1">
        <v>0</v>
      </c>
      <c r="F408" s="1">
        <v>0</v>
      </c>
      <c r="G408" s="2">
        <f t="shared" si="8"/>
        <v>22242854.30576</v>
      </c>
      <c r="H408" s="2">
        <f t="shared" si="9"/>
        <v>0.34000000357627869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12924</v>
      </c>
      <c r="D409" s="1">
        <f>'PR-RAS'!E414</f>
        <v>0</v>
      </c>
      <c r="E409" s="1">
        <v>0</v>
      </c>
      <c r="F409" s="1">
        <v>0</v>
      </c>
      <c r="G409" s="2">
        <f t="shared" si="8"/>
        <v>5272.9919999999993</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119568.44000000134</v>
      </c>
      <c r="E410" s="1">
        <v>0</v>
      </c>
      <c r="F410" s="1">
        <v>0</v>
      </c>
      <c r="G410" s="2">
        <f t="shared" si="8"/>
        <v>97806.98392000109</v>
      </c>
      <c r="H410" s="2">
        <f t="shared" si="9"/>
        <v>0.44000000134110451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11399</v>
      </c>
      <c r="D411" s="1">
        <f>'PR-RAS'!E416</f>
        <v>0</v>
      </c>
      <c r="E411" s="1">
        <v>0</v>
      </c>
      <c r="F411" s="1">
        <v>0</v>
      </c>
      <c r="G411" s="2">
        <f t="shared" si="8"/>
        <v>4673.59</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2036.54</v>
      </c>
      <c r="E412" s="1">
        <v>0</v>
      </c>
      <c r="F412" s="1">
        <v>0</v>
      </c>
      <c r="G412" s="2">
        <f t="shared" si="8"/>
        <v>1674.0358799999999</v>
      </c>
      <c r="H412" s="2">
        <f t="shared" si="9"/>
        <v>0.46000000000003638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155967.24</v>
      </c>
      <c r="E414" s="1">
        <v>0</v>
      </c>
      <c r="F414" s="1">
        <v>0</v>
      </c>
      <c r="G414" s="2">
        <f t="shared" si="8"/>
        <v>128828.94023999998</v>
      </c>
      <c r="H414" s="2">
        <f t="shared" si="9"/>
        <v>0.23999999999068677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155967.24</v>
      </c>
      <c r="E478" s="1">
        <v>0</v>
      </c>
      <c r="F478" s="1">
        <v>0</v>
      </c>
      <c r="G478" s="2">
        <f t="shared" si="8"/>
        <v>148792.74695999999</v>
      </c>
      <c r="H478" s="2">
        <f t="shared" si="9"/>
        <v>0.23999999999068677</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155967.24</v>
      </c>
      <c r="E489" s="1">
        <v>0</v>
      </c>
      <c r="F489" s="1">
        <v>0</v>
      </c>
      <c r="G489" s="2">
        <f t="shared" si="8"/>
        <v>152224.02623999998</v>
      </c>
      <c r="H489" s="2">
        <f t="shared" si="9"/>
        <v>0.23999999999068677</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155967.24</v>
      </c>
      <c r="E490" s="1">
        <v>0</v>
      </c>
      <c r="F490" s="1">
        <v>0</v>
      </c>
      <c r="G490" s="2">
        <f t="shared" si="8"/>
        <v>152535.96071999997</v>
      </c>
      <c r="H490" s="2">
        <f t="shared" si="9"/>
        <v>0.23999999999068677</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26359</v>
      </c>
      <c r="D522" s="1">
        <f>'PR-RAS'!E528</f>
        <v>31989.53</v>
      </c>
      <c r="E522" s="1">
        <v>0</v>
      </c>
      <c r="F522" s="1">
        <v>0</v>
      </c>
      <c r="G522" s="2">
        <f t="shared" ref="G522:G809" si="10">(B522/1000)*(C522*1+D522*2)</f>
        <v>47066.129260000002</v>
      </c>
      <c r="H522" s="2">
        <f t="shared" ref="H522:H809" si="11">ABS(C522-ROUND(C522,0))+ABS(D522-ROUND(D522,0))</f>
        <v>0.47000000000116415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26359</v>
      </c>
      <c r="D587" s="1">
        <f>'PR-RAS'!E593</f>
        <v>31989.53</v>
      </c>
      <c r="E587" s="1">
        <v>0</v>
      </c>
      <c r="F587" s="1">
        <v>0</v>
      </c>
      <c r="G587" s="2">
        <f t="shared" si="10"/>
        <v>52938.103159999999</v>
      </c>
      <c r="H587" s="2">
        <f t="shared" si="11"/>
        <v>0.47000000000116415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26359</v>
      </c>
      <c r="D599" s="1">
        <f>'PR-RAS'!E605</f>
        <v>31989.53</v>
      </c>
      <c r="E599" s="1">
        <v>0</v>
      </c>
      <c r="F599" s="1">
        <v>0</v>
      </c>
      <c r="G599" s="2">
        <f t="shared" si="10"/>
        <v>54022.159879999999</v>
      </c>
      <c r="H599" s="2">
        <f t="shared" si="11"/>
        <v>0.47000000000116415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26359</v>
      </c>
      <c r="D600" s="1">
        <f>'PR-RAS'!E606</f>
        <v>31989.53</v>
      </c>
      <c r="E600" s="1">
        <v>0</v>
      </c>
      <c r="F600" s="1">
        <v>0</v>
      </c>
      <c r="G600" s="2">
        <f t="shared" si="10"/>
        <v>54112.497939999994</v>
      </c>
      <c r="H600" s="2">
        <f t="shared" si="11"/>
        <v>0.47000000000116415</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123977.70999999999</v>
      </c>
      <c r="E629" s="1">
        <v>0</v>
      </c>
      <c r="F629" s="1">
        <v>0</v>
      </c>
      <c r="G629" s="2">
        <f t="shared" si="10"/>
        <v>155716.00375999999</v>
      </c>
      <c r="H629" s="2">
        <f t="shared" si="11"/>
        <v>0.29000000000814907</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26359</v>
      </c>
      <c r="D630" s="1">
        <f>'PR-RAS'!E636</f>
        <v>0</v>
      </c>
      <c r="E630" s="1">
        <v>0</v>
      </c>
      <c r="F630" s="1">
        <v>0</v>
      </c>
      <c r="G630" s="2">
        <f t="shared" si="10"/>
        <v>16579.811000000002</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18127695</v>
      </c>
      <c r="D633" s="1">
        <f>'PR-RAS'!E639</f>
        <v>18304387.140000001</v>
      </c>
      <c r="E633" s="1">
        <v>0</v>
      </c>
      <c r="F633" s="1">
        <v>0</v>
      </c>
      <c r="G633" s="2">
        <f t="shared" si="10"/>
        <v>34593448.584959999</v>
      </c>
      <c r="H633" s="2">
        <f t="shared" si="11"/>
        <v>0.14000000059604645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18141130</v>
      </c>
      <c r="D634" s="1">
        <f>'PR-RAS'!E640</f>
        <v>18299977.870000005</v>
      </c>
      <c r="E634" s="1">
        <v>0</v>
      </c>
      <c r="F634" s="1">
        <v>0</v>
      </c>
      <c r="G634" s="2">
        <f t="shared" si="10"/>
        <v>34651107.273420006</v>
      </c>
      <c r="H634" s="2">
        <f t="shared" si="11"/>
        <v>0.12999999523162842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4409.2699999958277</v>
      </c>
      <c r="E635" s="1">
        <v>0</v>
      </c>
      <c r="F635" s="1">
        <v>0</v>
      </c>
      <c r="G635" s="2">
        <f t="shared" si="10"/>
        <v>5590.9543599947092</v>
      </c>
      <c r="H635" s="2">
        <f t="shared" si="11"/>
        <v>0.26999999582767487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13435</v>
      </c>
      <c r="D636" s="1">
        <f>'PR-RAS'!E642</f>
        <v>0</v>
      </c>
      <c r="E636" s="1">
        <v>0</v>
      </c>
      <c r="F636" s="1">
        <v>0</v>
      </c>
      <c r="G636" s="2">
        <f t="shared" si="10"/>
        <v>8531.2250000000004</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11399</v>
      </c>
      <c r="D637" s="1">
        <f>'PR-RAS'!E643</f>
        <v>0</v>
      </c>
      <c r="E637" s="1">
        <v>0</v>
      </c>
      <c r="F637" s="1">
        <v>0</v>
      </c>
      <c r="G637" s="2">
        <f t="shared" si="10"/>
        <v>7249.7640000000001</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2036.54</v>
      </c>
      <c r="E638" s="1">
        <v>0</v>
      </c>
      <c r="F638" s="1">
        <v>0</v>
      </c>
      <c r="G638" s="2">
        <f t="shared" si="10"/>
        <v>2594.5519599999998</v>
      </c>
      <c r="H638" s="2">
        <f t="shared" si="11"/>
        <v>0.46000000000003638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2372.7299999958277</v>
      </c>
      <c r="E639" s="1">
        <v>0</v>
      </c>
      <c r="F639" s="1">
        <v>0</v>
      </c>
      <c r="G639" s="2">
        <f t="shared" si="10"/>
        <v>3027.603479994676</v>
      </c>
      <c r="H639" s="2">
        <f t="shared" si="11"/>
        <v>0.27000000417228875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2036</v>
      </c>
      <c r="D640" s="1">
        <f>'PR-RAS'!E646</f>
        <v>0</v>
      </c>
      <c r="E640" s="1">
        <v>0</v>
      </c>
      <c r="F640" s="1">
        <v>0</v>
      </c>
      <c r="G640" s="2">
        <f t="shared" si="10"/>
        <v>1301.0040000000001</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1408980</v>
      </c>
      <c r="D641" s="1">
        <f>'PR-RAS'!E647</f>
        <v>1448932.72</v>
      </c>
      <c r="E641" s="1">
        <v>0</v>
      </c>
      <c r="F641" s="1">
        <v>0</v>
      </c>
      <c r="G641" s="2">
        <f t="shared" si="10"/>
        <v>2756381.0815999997</v>
      </c>
      <c r="H641" s="2">
        <f t="shared" si="11"/>
        <v>0.28000000002793968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253245</v>
      </c>
      <c r="D642" s="1">
        <f>'PR-RAS'!E649</f>
        <v>69410.990000000005</v>
      </c>
      <c r="E642" s="1">
        <v>0</v>
      </c>
      <c r="F642" s="1">
        <v>0</v>
      </c>
      <c r="G642" s="2">
        <f t="shared" si="10"/>
        <v>251314.93417999998</v>
      </c>
      <c r="H642" s="2">
        <f t="shared" si="11"/>
        <v>9.9999999947613105E-3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1063141</v>
      </c>
      <c r="D643" s="1">
        <f>'PR-RAS'!E650</f>
        <v>1044307.06</v>
      </c>
      <c r="E643" s="1">
        <v>0</v>
      </c>
      <c r="F643" s="1">
        <v>0</v>
      </c>
      <c r="G643" s="2">
        <f t="shared" si="10"/>
        <v>2023426.7870400001</v>
      </c>
      <c r="H643" s="2">
        <f t="shared" si="11"/>
        <v>6.0000000055879354E-2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1246975</v>
      </c>
      <c r="D644" s="1">
        <f>'PR-RAS'!E651</f>
        <v>1016838.34</v>
      </c>
      <c r="E644" s="1">
        <v>0</v>
      </c>
      <c r="F644" s="1">
        <v>0</v>
      </c>
      <c r="G644" s="2">
        <f t="shared" si="10"/>
        <v>2109459.0302399998</v>
      </c>
      <c r="H644" s="2">
        <f t="shared" si="11"/>
        <v>0.33999999996740371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69411</v>
      </c>
      <c r="D645" s="1">
        <f>'PR-RAS'!E652</f>
        <v>96879.710000000079</v>
      </c>
      <c r="E645" s="1">
        <v>0</v>
      </c>
      <c r="F645" s="1">
        <v>0</v>
      </c>
      <c r="G645" s="2">
        <f t="shared" si="10"/>
        <v>169481.7504800001</v>
      </c>
      <c r="H645" s="2">
        <f t="shared" si="11"/>
        <v>0.28999999992083758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86</v>
      </c>
      <c r="D646" s="1">
        <f>'PR-RAS'!E653</f>
        <v>82</v>
      </c>
      <c r="E646" s="1">
        <v>0</v>
      </c>
      <c r="F646" s="1">
        <v>0</v>
      </c>
      <c r="G646" s="2">
        <f t="shared" si="10"/>
        <v>161.25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64</v>
      </c>
      <c r="D648" s="1">
        <f>'PR-RAS'!E655</f>
        <v>62</v>
      </c>
      <c r="E648" s="1">
        <v>0</v>
      </c>
      <c r="F648" s="1">
        <v>0</v>
      </c>
      <c r="G648" s="2">
        <f t="shared" si="10"/>
        <v>121.63600000000001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35181</v>
      </c>
      <c r="D709" s="1">
        <f>'PR-RAS'!E716</f>
        <v>62562.69</v>
      </c>
      <c r="E709" s="1">
        <v>0</v>
      </c>
      <c r="F709" s="1">
        <v>0</v>
      </c>
      <c r="G709" s="2">
        <f t="shared" si="10"/>
        <v>113496.91704</v>
      </c>
      <c r="H709" s="2">
        <f t="shared" si="11"/>
        <v>0.30999999999767169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18249</v>
      </c>
      <c r="D710" s="1">
        <f>'PR-RAS'!E717</f>
        <v>18432.830000000002</v>
      </c>
      <c r="E710" s="1">
        <v>0</v>
      </c>
      <c r="F710" s="1">
        <v>0</v>
      </c>
      <c r="G710" s="2">
        <f t="shared" si="10"/>
        <v>39076.293940000003</v>
      </c>
      <c r="H710" s="2">
        <f t="shared" si="11"/>
        <v>0.16999999999825377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327897</v>
      </c>
      <c r="D711" s="1">
        <f>'PR-RAS'!E718</f>
        <v>303575.71999999997</v>
      </c>
      <c r="E711" s="1">
        <v>0</v>
      </c>
      <c r="F711" s="1">
        <v>0</v>
      </c>
      <c r="G711" s="2">
        <f t="shared" si="10"/>
        <v>663884.3923999999</v>
      </c>
      <c r="H711" s="2">
        <f t="shared" si="11"/>
        <v>0.28000000002793968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12210</v>
      </c>
      <c r="D713" s="1">
        <f>'PR-RAS'!E720</f>
        <v>3210</v>
      </c>
      <c r="E713" s="1">
        <v>0</v>
      </c>
      <c r="F713" s="1">
        <v>0</v>
      </c>
      <c r="G713" s="2">
        <f t="shared" si="10"/>
        <v>13264.56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7556</v>
      </c>
      <c r="D716" s="1">
        <f>'PR-RAS'!E723</f>
        <v>13912.5</v>
      </c>
      <c r="E716" s="1">
        <v>0</v>
      </c>
      <c r="F716" s="1">
        <v>0</v>
      </c>
      <c r="G716" s="2">
        <f t="shared" si="10"/>
        <v>25297.414999999997</v>
      </c>
      <c r="H716" s="2">
        <f t="shared" si="11"/>
        <v>0.5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3178</v>
      </c>
      <c r="D741" s="1">
        <f>'PR-RAS'!E748</f>
        <v>3397.85</v>
      </c>
      <c r="E741" s="1">
        <v>0</v>
      </c>
      <c r="F741" s="1">
        <v>0</v>
      </c>
      <c r="G741" s="2">
        <f t="shared" si="10"/>
        <v>7380.5380000000005</v>
      </c>
      <c r="H741" s="2">
        <f t="shared" si="11"/>
        <v>0.15000000000009095</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155967.24</v>
      </c>
      <c r="E880" s="1">
        <v>0</v>
      </c>
      <c r="F880" s="1">
        <v>0</v>
      </c>
      <c r="G880" s="2">
        <f t="shared" si="18"/>
        <v>274190.40791999997</v>
      </c>
      <c r="H880" s="2">
        <f t="shared" si="19"/>
        <v>0.23999999999068677</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26359</v>
      </c>
      <c r="D948" s="1">
        <f>'PR-RAS'!E955</f>
        <v>31989.53</v>
      </c>
      <c r="E948" s="1">
        <v>0</v>
      </c>
      <c r="F948" s="1">
        <v>0</v>
      </c>
      <c r="G948" s="2">
        <f t="shared" si="18"/>
        <v>85550.142819999994</v>
      </c>
      <c r="H948" s="2">
        <f t="shared" si="19"/>
        <v>0.47000000000116415</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13098265</v>
      </c>
      <c r="D984" s="6">
        <f>BILANCA!E6</f>
        <v>13583023.289999999</v>
      </c>
      <c r="E984" s="6">
        <v>0</v>
      </c>
      <c r="F984" s="6">
        <v>0</v>
      </c>
      <c r="G984" s="7">
        <f t="shared" ref="G984:G1241" si="22">B984/1000*C984+B984/500*D984</f>
        <v>40264.311579999994</v>
      </c>
      <c r="H984" s="7">
        <f t="shared" si="19"/>
        <v>0.28999999910593033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11491334</v>
      </c>
      <c r="D985" s="1">
        <f>BILANCA!E7</f>
        <v>11879603.5</v>
      </c>
      <c r="E985" s="1">
        <v>0</v>
      </c>
      <c r="F985" s="1">
        <v>0</v>
      </c>
      <c r="G985" s="2">
        <f t="shared" si="22"/>
        <v>70501.082000000009</v>
      </c>
      <c r="H985" s="2">
        <f t="shared" si="19"/>
        <v>0.5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11491334</v>
      </c>
      <c r="D990" s="1">
        <f>BILANCA!E12</f>
        <v>11879603.5</v>
      </c>
      <c r="E990" s="1">
        <v>0</v>
      </c>
      <c r="F990" s="1">
        <v>0</v>
      </c>
      <c r="G990" s="2">
        <f t="shared" si="22"/>
        <v>246753.78700000001</v>
      </c>
      <c r="H990" s="2">
        <f t="shared" si="19"/>
        <v>0.5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11288922</v>
      </c>
      <c r="D991" s="1">
        <f>BILANCA!E13</f>
        <v>11113856.73</v>
      </c>
      <c r="E991" s="1">
        <v>0</v>
      </c>
      <c r="F991" s="1">
        <v>0</v>
      </c>
      <c r="G991" s="2">
        <f t="shared" si="22"/>
        <v>268133.08368000004</v>
      </c>
      <c r="H991" s="2">
        <f t="shared" si="19"/>
        <v>0.26999999955296516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14005172</v>
      </c>
      <c r="D993" s="1">
        <f>BILANCA!E15</f>
        <v>14005171.49</v>
      </c>
      <c r="E993" s="1">
        <v>0</v>
      </c>
      <c r="F993" s="1">
        <v>0</v>
      </c>
      <c r="G993" s="2">
        <f t="shared" si="22"/>
        <v>420155.14980000001</v>
      </c>
      <c r="H993" s="2">
        <f t="shared" si="19"/>
        <v>0.49000000022351742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2716250</v>
      </c>
      <c r="D996" s="1">
        <f>BILANCA!E18</f>
        <v>2891314.76</v>
      </c>
      <c r="E996" s="1">
        <v>0</v>
      </c>
      <c r="F996" s="1">
        <v>0</v>
      </c>
      <c r="G996" s="2">
        <f t="shared" si="22"/>
        <v>110485.43375999999</v>
      </c>
      <c r="H996" s="2">
        <f t="shared" si="19"/>
        <v>0.24000000022351742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132930</v>
      </c>
      <c r="D997" s="1">
        <f>BILANCA!E19</f>
        <v>347833.68999999994</v>
      </c>
      <c r="E997" s="1">
        <v>0</v>
      </c>
      <c r="F997" s="1">
        <v>0</v>
      </c>
      <c r="G997" s="2">
        <f t="shared" si="22"/>
        <v>11600.363319999999</v>
      </c>
      <c r="H997" s="2">
        <f t="shared" si="19"/>
        <v>0.31000000005587935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1955045</v>
      </c>
      <c r="D998" s="1">
        <f>BILANCA!E20</f>
        <v>2969203.59</v>
      </c>
      <c r="E998" s="1">
        <v>0</v>
      </c>
      <c r="F998" s="1">
        <v>0</v>
      </c>
      <c r="G998" s="2">
        <f t="shared" si="22"/>
        <v>118401.7827</v>
      </c>
      <c r="H998" s="2">
        <f t="shared" si="19"/>
        <v>0.41000000014901161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70861</v>
      </c>
      <c r="D999" s="1">
        <f>BILANCA!E21</f>
        <v>90829.95</v>
      </c>
      <c r="E999" s="1">
        <v>0</v>
      </c>
      <c r="F999" s="1">
        <v>0</v>
      </c>
      <c r="G999" s="2">
        <f t="shared" si="22"/>
        <v>4040.3343999999997</v>
      </c>
      <c r="H999" s="2">
        <f t="shared" si="19"/>
        <v>5.0000000002910383E-2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260441</v>
      </c>
      <c r="D1000" s="1">
        <f>BILANCA!E22</f>
        <v>260441.51</v>
      </c>
      <c r="E1000" s="1">
        <v>0</v>
      </c>
      <c r="F1000" s="1">
        <v>0</v>
      </c>
      <c r="G1000" s="2">
        <f t="shared" si="22"/>
        <v>13282.50834</v>
      </c>
      <c r="H1000" s="2">
        <f t="shared" si="19"/>
        <v>0.48999999999068677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280</v>
      </c>
      <c r="D1002" s="1">
        <f>BILANCA!E24</f>
        <v>279.89999999999998</v>
      </c>
      <c r="E1002" s="1">
        <v>0</v>
      </c>
      <c r="F1002" s="1">
        <v>0</v>
      </c>
      <c r="G1002" s="2">
        <f t="shared" si="22"/>
        <v>15.956199999999999</v>
      </c>
      <c r="H1002" s="2">
        <f t="shared" si="19"/>
        <v>0.10000000000002274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25248</v>
      </c>
      <c r="D1004" s="1">
        <f>BILANCA!E26</f>
        <v>34390.519999999997</v>
      </c>
      <c r="E1004" s="1">
        <v>0</v>
      </c>
      <c r="F1004" s="1">
        <v>0</v>
      </c>
      <c r="G1004" s="2">
        <f t="shared" si="22"/>
        <v>1974.6098400000001</v>
      </c>
      <c r="H1004" s="2">
        <f t="shared" si="19"/>
        <v>0.48000000000320142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2178945</v>
      </c>
      <c r="D1006" s="1">
        <f>BILANCA!E28</f>
        <v>3007311.78</v>
      </c>
      <c r="E1006" s="1">
        <v>0</v>
      </c>
      <c r="F1006" s="1">
        <v>0</v>
      </c>
      <c r="G1006" s="2">
        <f t="shared" si="22"/>
        <v>188452.07688000001</v>
      </c>
      <c r="H1006" s="2">
        <f t="shared" si="19"/>
        <v>0.22000000020489097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69482</v>
      </c>
      <c r="D1007" s="1">
        <f>BILANCA!E29</f>
        <v>193353.82</v>
      </c>
      <c r="E1007" s="1">
        <v>0</v>
      </c>
      <c r="F1007" s="1">
        <v>0</v>
      </c>
      <c r="G1007" s="2">
        <f t="shared" si="22"/>
        <v>10948.551359999999</v>
      </c>
      <c r="H1007" s="2">
        <f t="shared" si="19"/>
        <v>0.17999999999301508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581761</v>
      </c>
      <c r="D1008" s="1">
        <f>BILANCA!E30</f>
        <v>290447.74</v>
      </c>
      <c r="E1008" s="1">
        <v>0</v>
      </c>
      <c r="F1008" s="1">
        <v>0</v>
      </c>
      <c r="G1008" s="2">
        <f t="shared" si="22"/>
        <v>29066.412000000004</v>
      </c>
      <c r="H1008" s="2">
        <f t="shared" si="19"/>
        <v>0.26000000000931323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512279</v>
      </c>
      <c r="D1012" s="1">
        <f>BILANCA!E34</f>
        <v>97093.92</v>
      </c>
      <c r="E1012" s="1">
        <v>0</v>
      </c>
      <c r="F1012" s="1">
        <v>0</v>
      </c>
      <c r="G1012" s="2">
        <f t="shared" si="22"/>
        <v>20487.538359999999</v>
      </c>
      <c r="H1012" s="2">
        <f t="shared" si="19"/>
        <v>8.000000000174623E-2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224559.26000000007</v>
      </c>
      <c r="E1023" s="1">
        <v>0</v>
      </c>
      <c r="F1023" s="1">
        <v>0</v>
      </c>
      <c r="G1023" s="2">
        <f t="shared" si="22"/>
        <v>17964.740800000007</v>
      </c>
      <c r="H1023" s="2">
        <f t="shared" si="19"/>
        <v>0.26000000006752089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576110.80000000005</v>
      </c>
      <c r="E1025" s="1">
        <v>0</v>
      </c>
      <c r="F1025" s="1">
        <v>0</v>
      </c>
      <c r="G1025" s="2">
        <f t="shared" si="22"/>
        <v>48393.30720000001</v>
      </c>
      <c r="H1025" s="2">
        <f t="shared" si="19"/>
        <v>0.19999999995343387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351551.54</v>
      </c>
      <c r="E1028" s="1">
        <v>0</v>
      </c>
      <c r="F1028" s="1">
        <v>0</v>
      </c>
      <c r="G1028" s="2">
        <f t="shared" si="22"/>
        <v>31639.638599999998</v>
      </c>
      <c r="H1028" s="2">
        <f t="shared" si="19"/>
        <v>0.46000000002095476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119031</v>
      </c>
      <c r="D1032" s="1">
        <f>BILANCA!E54</f>
        <v>28372.99</v>
      </c>
      <c r="E1032" s="1">
        <v>0</v>
      </c>
      <c r="F1032" s="1">
        <v>0</v>
      </c>
      <c r="G1032" s="2">
        <f t="shared" si="22"/>
        <v>8613.0720199999996</v>
      </c>
      <c r="H1032" s="2">
        <f t="shared" si="19"/>
        <v>9.9999999983992893E-3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119031</v>
      </c>
      <c r="D1033" s="1">
        <f>BILANCA!E55</f>
        <v>28372.99</v>
      </c>
      <c r="E1033" s="1">
        <v>0</v>
      </c>
      <c r="F1033" s="1">
        <v>0</v>
      </c>
      <c r="G1033" s="2">
        <f t="shared" si="22"/>
        <v>8788.8490000000002</v>
      </c>
      <c r="H1033" s="2">
        <f t="shared" si="19"/>
        <v>9.9999999983992893E-3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1606931</v>
      </c>
      <c r="D1046" s="1">
        <f>BILANCA!E68</f>
        <v>1703419.79</v>
      </c>
      <c r="E1046" s="1">
        <v>0</v>
      </c>
      <c r="F1046" s="1">
        <v>0</v>
      </c>
      <c r="G1046" s="2">
        <f t="shared" si="22"/>
        <v>315867.54654000001</v>
      </c>
      <c r="H1046" s="2">
        <f t="shared" si="19"/>
        <v>0.2099999999627471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69411</v>
      </c>
      <c r="D1047" s="1">
        <f>BILANCA!E69</f>
        <v>96879.71</v>
      </c>
      <c r="E1047" s="1">
        <v>0</v>
      </c>
      <c r="F1047" s="1">
        <v>0</v>
      </c>
      <c r="G1047" s="2">
        <f t="shared" si="22"/>
        <v>16842.906880000002</v>
      </c>
      <c r="H1047" s="2">
        <f t="shared" si="19"/>
        <v>0.28999999999359716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69411</v>
      </c>
      <c r="D1048" s="1">
        <f>BILANCA!E70</f>
        <v>96879.71</v>
      </c>
      <c r="E1048" s="1">
        <v>0</v>
      </c>
      <c r="F1048" s="1">
        <v>0</v>
      </c>
      <c r="G1048" s="2">
        <f t="shared" si="22"/>
        <v>17106.077300000001</v>
      </c>
      <c r="H1048" s="2">
        <f t="shared" si="19"/>
        <v>0.28999999999359716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69411</v>
      </c>
      <c r="D1050" s="1">
        <f>BILANCA!E72</f>
        <v>96879.71</v>
      </c>
      <c r="E1050" s="1">
        <v>0</v>
      </c>
      <c r="F1050" s="1">
        <v>0</v>
      </c>
      <c r="G1050" s="2">
        <f t="shared" si="22"/>
        <v>17632.418140000002</v>
      </c>
      <c r="H1050" s="2">
        <f t="shared" si="19"/>
        <v>0.28999999999359716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124186</v>
      </c>
      <c r="D1056" s="1">
        <f>BILANCA!E78</f>
        <v>155340.35999999999</v>
      </c>
      <c r="E1056" s="1">
        <v>0</v>
      </c>
      <c r="F1056" s="1">
        <v>0</v>
      </c>
      <c r="G1056" s="2">
        <f t="shared" si="22"/>
        <v>31745.270559999997</v>
      </c>
      <c r="H1056" s="2">
        <f t="shared" si="19"/>
        <v>0.35999999998603016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16284</v>
      </c>
      <c r="D1062" s="1">
        <f>BILANCA!E84</f>
        <v>17445.53</v>
      </c>
      <c r="E1062" s="1">
        <v>0</v>
      </c>
      <c r="F1062" s="1">
        <v>0</v>
      </c>
      <c r="G1062" s="2">
        <f t="shared" si="22"/>
        <v>4042.8297400000001</v>
      </c>
      <c r="H1062" s="2">
        <f t="shared" si="19"/>
        <v>0.47000000000116415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107902</v>
      </c>
      <c r="D1064" s="1">
        <f>BILANCA!E86</f>
        <v>137894.82999999999</v>
      </c>
      <c r="E1064" s="1">
        <v>0</v>
      </c>
      <c r="F1064" s="1">
        <v>0</v>
      </c>
      <c r="G1064" s="2">
        <f t="shared" si="22"/>
        <v>31079.024460000001</v>
      </c>
      <c r="H1064" s="2">
        <f t="shared" si="19"/>
        <v>0.17000000001280569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4354</v>
      </c>
      <c r="D1124" s="1">
        <f>BILANCA!E146</f>
        <v>2267</v>
      </c>
      <c r="E1124" s="1">
        <v>0</v>
      </c>
      <c r="F1124" s="1">
        <v>0</v>
      </c>
      <c r="G1124" s="2">
        <f t="shared" si="22"/>
        <v>1253.2080000000001</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4354</v>
      </c>
      <c r="D1139" s="1">
        <f>BILANCA!E161</f>
        <v>2267</v>
      </c>
      <c r="E1139" s="1">
        <v>0</v>
      </c>
      <c r="F1139" s="1">
        <v>0</v>
      </c>
      <c r="G1139" s="2">
        <f t="shared" si="22"/>
        <v>1386.528</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1408980</v>
      </c>
      <c r="D1148" s="1">
        <f>BILANCA!E170</f>
        <v>1448932.72</v>
      </c>
      <c r="E1148" s="1">
        <v>0</v>
      </c>
      <c r="F1148" s="1">
        <v>0</v>
      </c>
      <c r="G1148" s="2">
        <f t="shared" si="22"/>
        <v>710629.4976</v>
      </c>
      <c r="H1148" s="2">
        <f t="shared" si="23"/>
        <v>0.28000000002793968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1408980</v>
      </c>
      <c r="D1151" s="1">
        <f>BILANCA!E173</f>
        <v>1448932.72</v>
      </c>
      <c r="E1151" s="1">
        <v>0</v>
      </c>
      <c r="F1151" s="1">
        <v>0</v>
      </c>
      <c r="G1151" s="2">
        <f t="shared" si="22"/>
        <v>723550.03392000007</v>
      </c>
      <c r="H1151" s="2">
        <f t="shared" si="23"/>
        <v>0.28000000002793968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13098265</v>
      </c>
      <c r="D1152" s="1">
        <f>BILANCA!E175</f>
        <v>13583023.290000001</v>
      </c>
      <c r="E1152" s="1">
        <v>0</v>
      </c>
      <c r="F1152" s="1">
        <v>0</v>
      </c>
      <c r="G1152" s="2">
        <f t="shared" si="22"/>
        <v>6804668.6570200007</v>
      </c>
      <c r="H1152" s="2">
        <f t="shared" si="23"/>
        <v>0.29000000096857548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1679356</v>
      </c>
      <c r="D1153" s="1">
        <f>BILANCA!E176</f>
        <v>1895413.2499999998</v>
      </c>
      <c r="E1153" s="1">
        <v>0</v>
      </c>
      <c r="F1153" s="1">
        <v>0</v>
      </c>
      <c r="G1153" s="2">
        <f t="shared" si="22"/>
        <v>929931.02500000002</v>
      </c>
      <c r="H1153" s="2">
        <f t="shared" si="23"/>
        <v>0.24999999976716936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1608968</v>
      </c>
      <c r="D1154" s="1">
        <f>BILANCA!E177</f>
        <v>1701047.0599999998</v>
      </c>
      <c r="E1154" s="1">
        <v>0</v>
      </c>
      <c r="F1154" s="1">
        <v>0</v>
      </c>
      <c r="G1154" s="2">
        <f t="shared" si="22"/>
        <v>856891.62251999998</v>
      </c>
      <c r="H1154" s="2">
        <f t="shared" si="23"/>
        <v>5.9999999823048711E-2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1383372</v>
      </c>
      <c r="D1155" s="1">
        <f>BILANCA!E178</f>
        <v>1421539.46</v>
      </c>
      <c r="E1155" s="1">
        <v>0</v>
      </c>
      <c r="F1155" s="1">
        <v>0</v>
      </c>
      <c r="G1155" s="2">
        <f t="shared" si="22"/>
        <v>726949.55823999993</v>
      </c>
      <c r="H1155" s="2">
        <f t="shared" si="23"/>
        <v>0.4599999999627471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100766</v>
      </c>
      <c r="D1156" s="1">
        <f>BILANCA!E179</f>
        <v>58618.9</v>
      </c>
      <c r="E1156" s="1">
        <v>0</v>
      </c>
      <c r="F1156" s="1">
        <v>0</v>
      </c>
      <c r="G1156" s="2">
        <f t="shared" si="22"/>
        <v>37714.657399999996</v>
      </c>
      <c r="H1156" s="2">
        <f t="shared" si="23"/>
        <v>9.9999999998544808E-2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643</v>
      </c>
      <c r="D1157" s="1">
        <f>BILANCA!E180</f>
        <v>633.88</v>
      </c>
      <c r="E1157" s="1">
        <v>0</v>
      </c>
      <c r="F1157" s="1">
        <v>0</v>
      </c>
      <c r="G1157" s="2">
        <f t="shared" si="22"/>
        <v>332.47224</v>
      </c>
      <c r="H1157" s="2">
        <f t="shared" si="23"/>
        <v>0.12000000000000455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643</v>
      </c>
      <c r="D1160" s="1">
        <f>BILANCA!E183</f>
        <v>633.88</v>
      </c>
      <c r="E1160" s="1">
        <v>0</v>
      </c>
      <c r="F1160" s="1">
        <v>0</v>
      </c>
      <c r="G1160" s="2">
        <f t="shared" si="22"/>
        <v>338.20452</v>
      </c>
      <c r="H1160" s="2">
        <f t="shared" si="23"/>
        <v>0.12000000000000455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124187</v>
      </c>
      <c r="D1165" s="1">
        <f>BILANCA!E188</f>
        <v>220254.82</v>
      </c>
      <c r="E1165" s="1">
        <v>0</v>
      </c>
      <c r="F1165" s="1">
        <v>0</v>
      </c>
      <c r="G1165" s="2">
        <f t="shared" si="22"/>
        <v>102774.78848</v>
      </c>
      <c r="H1165" s="2">
        <f t="shared" si="23"/>
        <v>0.17999999999301508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70388</v>
      </c>
      <c r="D1183" s="1">
        <f>BILANCA!E206</f>
        <v>194366.19</v>
      </c>
      <c r="E1183" s="1">
        <v>0</v>
      </c>
      <c r="F1183" s="1">
        <v>0</v>
      </c>
      <c r="G1183" s="2">
        <f t="shared" si="22"/>
        <v>91824.076000000015</v>
      </c>
      <c r="H1183" s="2">
        <f t="shared" si="23"/>
        <v>0.19000000000232831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70388</v>
      </c>
      <c r="D1184" s="1">
        <f>BILANCA!E207</f>
        <v>194366.19</v>
      </c>
      <c r="E1184" s="1">
        <v>0</v>
      </c>
      <c r="F1184" s="1">
        <v>0</v>
      </c>
      <c r="G1184" s="2">
        <f t="shared" si="22"/>
        <v>92283.196380000009</v>
      </c>
      <c r="H1184" s="2">
        <f t="shared" si="23"/>
        <v>0.19000000000232831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70388</v>
      </c>
      <c r="D1189" s="1">
        <f>BILANCA!E212</f>
        <v>194366.19</v>
      </c>
      <c r="E1189" s="1">
        <v>0</v>
      </c>
      <c r="F1189" s="1">
        <v>0</v>
      </c>
      <c r="G1189" s="2">
        <f t="shared" si="22"/>
        <v>94578.798280000003</v>
      </c>
      <c r="H1189" s="2">
        <f t="shared" si="23"/>
        <v>0.19000000000232831</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11418909</v>
      </c>
      <c r="D1214" s="1">
        <f>BILANCA!E237</f>
        <v>11687610.040000001</v>
      </c>
      <c r="E1214" s="1">
        <v>0</v>
      </c>
      <c r="F1214" s="1">
        <v>0</v>
      </c>
      <c r="G1214" s="2">
        <f t="shared" si="22"/>
        <v>8037443.8174800007</v>
      </c>
      <c r="H1214" s="2">
        <f t="shared" si="23"/>
        <v>4.0000000968575478E-2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11420945</v>
      </c>
      <c r="D1215" s="1">
        <f>BILANCA!E238</f>
        <v>11685237.310000001</v>
      </c>
      <c r="E1215" s="1">
        <v>0</v>
      </c>
      <c r="F1215" s="1">
        <v>0</v>
      </c>
      <c r="G1215" s="2">
        <f t="shared" si="22"/>
        <v>8071609.3518400006</v>
      </c>
      <c r="H1215" s="2">
        <f t="shared" si="23"/>
        <v>0.31000000052154064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11491333</v>
      </c>
      <c r="D1216" s="1">
        <f>BILANCA!E239</f>
        <v>11879603.5</v>
      </c>
      <c r="E1216" s="1">
        <v>0</v>
      </c>
      <c r="F1216" s="1">
        <v>0</v>
      </c>
      <c r="G1216" s="2">
        <f t="shared" si="22"/>
        <v>8213375.8200000003</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11491333</v>
      </c>
      <c r="D1217" s="1">
        <f>BILANCA!E240</f>
        <v>11879603.5</v>
      </c>
      <c r="E1217" s="1">
        <v>0</v>
      </c>
      <c r="F1217" s="1">
        <v>0</v>
      </c>
      <c r="G1217" s="2">
        <f t="shared" si="22"/>
        <v>8248626.3600000003</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70388</v>
      </c>
      <c r="D1219" s="1">
        <f>BILANCA!E242</f>
        <v>194366.19</v>
      </c>
      <c r="E1219" s="1">
        <v>0</v>
      </c>
      <c r="F1219" s="1">
        <v>0</v>
      </c>
      <c r="G1219" s="2">
        <f t="shared" si="22"/>
        <v>108352.40968</v>
      </c>
      <c r="H1219" s="2">
        <f t="shared" si="23"/>
        <v>0.19000000000232831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70388</v>
      </c>
      <c r="D1220" s="1">
        <f>BILANCA!E243</f>
        <v>194366.19</v>
      </c>
      <c r="E1220" s="1">
        <v>0</v>
      </c>
      <c r="F1220" s="1">
        <v>0</v>
      </c>
      <c r="G1220" s="2">
        <f t="shared" si="22"/>
        <v>108811.53005999999</v>
      </c>
      <c r="H1220" s="2">
        <f t="shared" si="23"/>
        <v>0.19000000000232831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-2036</v>
      </c>
      <c r="D1222" s="1">
        <f>BILANCA!E245</f>
        <v>2372.7300000000105</v>
      </c>
      <c r="E1222" s="1">
        <v>0</v>
      </c>
      <c r="F1222" s="1">
        <v>0</v>
      </c>
      <c r="G1222" s="2">
        <f t="shared" si="22"/>
        <v>647.56094000000485</v>
      </c>
      <c r="H1222" s="2">
        <f t="shared" si="23"/>
        <v>0.26999999998952262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54034</v>
      </c>
      <c r="D1223" s="1">
        <f>BILANCA!E246</f>
        <v>191171.33000000002</v>
      </c>
      <c r="E1223" s="1">
        <v>0</v>
      </c>
      <c r="F1223" s="1">
        <v>0</v>
      </c>
      <c r="G1223" s="2">
        <f t="shared" si="22"/>
        <v>104730.39840000001</v>
      </c>
      <c r="H1223" s="2">
        <f t="shared" si="23"/>
        <v>0.33000000001629815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54034</v>
      </c>
      <c r="D1224" s="1">
        <f>BILANCA!E247</f>
        <v>69230.16</v>
      </c>
      <c r="E1224" s="1">
        <v>0</v>
      </c>
      <c r="F1224" s="1">
        <v>0</v>
      </c>
      <c r="G1224" s="2">
        <f t="shared" si="22"/>
        <v>46391.131120000005</v>
      </c>
      <c r="H1224" s="2">
        <f t="shared" si="23"/>
        <v>0.16000000000349246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121941.17</v>
      </c>
      <c r="E1226" s="1">
        <v>0</v>
      </c>
      <c r="F1226" s="1">
        <v>0</v>
      </c>
      <c r="G1226" s="2">
        <f t="shared" si="22"/>
        <v>59263.408619999995</v>
      </c>
      <c r="H1226" s="2">
        <f t="shared" si="23"/>
        <v>0.16999999999825377</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56070</v>
      </c>
      <c r="D1227" s="1">
        <f>BILANCA!E250</f>
        <v>188798.6</v>
      </c>
      <c r="E1227" s="1">
        <v>0</v>
      </c>
      <c r="F1227" s="1">
        <v>0</v>
      </c>
      <c r="G1227" s="2">
        <f t="shared" si="22"/>
        <v>105814.7968</v>
      </c>
      <c r="H1227" s="2">
        <f t="shared" si="23"/>
        <v>0.39999999999417923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29711</v>
      </c>
      <c r="D1229" s="1">
        <f>BILANCA!E252</f>
        <v>188798.6</v>
      </c>
      <c r="E1229" s="1">
        <v>0</v>
      </c>
      <c r="F1229" s="1">
        <v>0</v>
      </c>
      <c r="G1229" s="2">
        <f t="shared" si="22"/>
        <v>100197.8172</v>
      </c>
      <c r="H1229" s="2">
        <f t="shared" si="23"/>
        <v>0.39999999999417923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26359</v>
      </c>
      <c r="D1230" s="1">
        <f>BILANCA!E253</f>
        <v>0</v>
      </c>
      <c r="E1230" s="1">
        <v>0</v>
      </c>
      <c r="F1230" s="1">
        <v>0</v>
      </c>
      <c r="G1230" s="2">
        <f t="shared" si="22"/>
        <v>6510.6729999999998</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4354</v>
      </c>
      <c r="D1241" s="1">
        <f>BILANCA!E265</f>
        <v>2267</v>
      </c>
      <c r="E1241" s="1">
        <v>0</v>
      </c>
      <c r="F1241" s="1">
        <v>0</v>
      </c>
      <c r="G1241" s="2">
        <f t="shared" si="22"/>
        <v>2293.1040000000003</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107902</v>
      </c>
      <c r="D1244" s="1">
        <f>BILANCA!E268</f>
        <v>137894.82999999999</v>
      </c>
      <c r="E1244" s="1">
        <v>0</v>
      </c>
      <c r="F1244" s="1">
        <v>0</v>
      </c>
      <c r="G1244" s="2">
        <f t="shared" si="24"/>
        <v>100143.52326</v>
      </c>
      <c r="H1244" s="2">
        <f t="shared" si="23"/>
        <v>0.17000000001280569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4354</v>
      </c>
      <c r="D1262" s="1">
        <f>BILANCA!E286</f>
        <v>2267</v>
      </c>
      <c r="E1262" s="1">
        <v>0</v>
      </c>
      <c r="F1262" s="1">
        <v>0</v>
      </c>
      <c r="G1262" s="2">
        <f t="shared" si="24"/>
        <v>2479.7520000000004</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1608968</v>
      </c>
      <c r="D1264" s="1">
        <f>BILANCA!E288</f>
        <v>1701047.06</v>
      </c>
      <c r="E1264" s="1">
        <v>0</v>
      </c>
      <c r="F1264" s="1">
        <v>0</v>
      </c>
      <c r="G1264" s="2">
        <f t="shared" si="24"/>
        <v>1408108.4557200002</v>
      </c>
      <c r="H1264" s="2">
        <f t="shared" si="23"/>
        <v>6.0000000055879354E-2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70388</v>
      </c>
      <c r="D1270" s="1">
        <f>BILANCA!E294</f>
        <v>194366.19</v>
      </c>
      <c r="E1270" s="1">
        <v>0</v>
      </c>
      <c r="F1270" s="1">
        <v>0</v>
      </c>
      <c r="G1270" s="2">
        <f t="shared" si="24"/>
        <v>131767.54905999999</v>
      </c>
      <c r="H1270" s="2">
        <f t="shared" si="23"/>
        <v>0.19000000000232831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202809.29</v>
      </c>
      <c r="E1278" s="1">
        <v>0</v>
      </c>
      <c r="F1278" s="1">
        <v>0</v>
      </c>
      <c r="G1278" s="2">
        <f t="shared" si="24"/>
        <v>119657.4811</v>
      </c>
      <c r="H1278" s="2">
        <f t="shared" si="23"/>
        <v>0.29000000000814907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70388</v>
      </c>
      <c r="D1285" s="1">
        <f>BILANCA!E309</f>
        <v>194366.19</v>
      </c>
      <c r="E1285" s="1">
        <v>0</v>
      </c>
      <c r="F1285" s="1">
        <v>0</v>
      </c>
      <c r="G1285" s="2">
        <f t="shared" si="24"/>
        <v>138654.35475999999</v>
      </c>
      <c r="H1285" s="2">
        <f t="shared" si="23"/>
        <v>0.19000000000232831</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18114771</v>
      </c>
      <c r="D1322" s="1">
        <f>'RAS-funkcijski'!E28</f>
        <v>18267988.34</v>
      </c>
      <c r="E1322" s="1">
        <v>0</v>
      </c>
      <c r="F1322" s="1">
        <v>0</v>
      </c>
      <c r="G1322" s="2">
        <f t="shared" si="24"/>
        <v>1311617.94432</v>
      </c>
      <c r="H1322" s="2">
        <f t="shared" si="23"/>
        <v>0.33999999985098839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18114771</v>
      </c>
      <c r="D1325" s="1">
        <f>'RAS-funkcijski'!E31</f>
        <v>18267988.34</v>
      </c>
      <c r="E1325" s="1">
        <v>0</v>
      </c>
      <c r="F1325" s="1">
        <v>0</v>
      </c>
      <c r="G1325" s="2">
        <f t="shared" si="24"/>
        <v>1475570.1873599999</v>
      </c>
      <c r="H1325" s="2">
        <f t="shared" si="23"/>
        <v>0.33999999985098839</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18114771</v>
      </c>
      <c r="D1435" s="13">
        <f>'RAS-funkcijski'!E141</f>
        <v>18267988.34</v>
      </c>
      <c r="E1435" s="13">
        <v>0</v>
      </c>
      <c r="F1435" s="13">
        <v>0</v>
      </c>
      <c r="G1435" s="14">
        <f t="shared" si="24"/>
        <v>7487152.4321600003</v>
      </c>
      <c r="H1435" s="14">
        <f t="shared" si="27"/>
        <v>0.33999999985098839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526419.36</v>
      </c>
      <c r="D1436" s="6">
        <f>'P-VRIO'!E5</f>
        <v>0</v>
      </c>
      <c r="E1436" s="6">
        <v>0</v>
      </c>
      <c r="F1436" s="6">
        <v>0</v>
      </c>
      <c r="G1436" s="7">
        <f t="shared" si="24"/>
        <v>526.41935999999998</v>
      </c>
      <c r="H1436" s="7">
        <f t="shared" si="27"/>
        <v>0.35999999998603016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526419.36</v>
      </c>
      <c r="D1453" s="1">
        <f>'P-VRIO'!E22</f>
        <v>0</v>
      </c>
      <c r="E1453" s="1">
        <v>0</v>
      </c>
      <c r="F1453" s="1">
        <v>0</v>
      </c>
      <c r="G1453" s="2">
        <f t="shared" si="24"/>
        <v>9475.5484799999995</v>
      </c>
      <c r="H1453" s="2">
        <f t="shared" si="27"/>
        <v>0.35999999998603016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526419.36</v>
      </c>
      <c r="D1454" s="1">
        <f>'P-VRIO'!E23</f>
        <v>0</v>
      </c>
      <c r="E1454" s="1">
        <v>0</v>
      </c>
      <c r="F1454" s="1">
        <v>0</v>
      </c>
      <c r="G1454" s="2">
        <f t="shared" si="24"/>
        <v>10001.967839999999</v>
      </c>
      <c r="H1454" s="2">
        <f t="shared" si="27"/>
        <v>0.35999999998603016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526419.36</v>
      </c>
      <c r="D1456" s="1">
        <f>'P-VRIO'!E25</f>
        <v>0</v>
      </c>
      <c r="E1456" s="1">
        <v>0</v>
      </c>
      <c r="F1456" s="1">
        <v>0</v>
      </c>
      <c r="G1456" s="2">
        <f t="shared" si="24"/>
        <v>11054.806560000001</v>
      </c>
      <c r="H1456" s="2">
        <f t="shared" si="27"/>
        <v>0.35999999998603016</v>
      </c>
      <c r="I1456" s="10">
        <f t="shared" si="30"/>
        <v>3979.7303614455664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1679356.03</v>
      </c>
      <c r="D1480" s="6"/>
      <c r="E1480" s="6">
        <v>0</v>
      </c>
      <c r="F1480" s="6">
        <v>0</v>
      </c>
      <c r="G1480" s="7">
        <f t="shared" ref="G1480:G1580" si="34">B1480/1000*C1480</f>
        <v>1679.3560300000001</v>
      </c>
      <c r="H1480" s="7">
        <f t="shared" ref="H1480:H1580" si="35">ABS(C1480-ROUND(C1480,0))</f>
        <v>3.0000000027939677E-2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18744464.030000001</v>
      </c>
      <c r="D1481" s="1">
        <v>0</v>
      </c>
      <c r="E1481" s="1">
        <v>0</v>
      </c>
      <c r="F1481" s="1">
        <v>0</v>
      </c>
      <c r="G1481" s="2">
        <f t="shared" si="34"/>
        <v>37488.928060000006</v>
      </c>
      <c r="H1481" s="2">
        <f t="shared" si="35"/>
        <v>3.0000001192092896E-2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18399698.190000001</v>
      </c>
      <c r="D1483" s="1">
        <v>0</v>
      </c>
      <c r="E1483" s="1">
        <v>0</v>
      </c>
      <c r="F1483" s="1">
        <v>0</v>
      </c>
      <c r="G1483" s="2">
        <f t="shared" si="34"/>
        <v>73598.792760000011</v>
      </c>
      <c r="H1483" s="2">
        <f t="shared" si="35"/>
        <v>0.19000000134110451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16592724.26</v>
      </c>
      <c r="D1484" s="1">
        <v>0</v>
      </c>
      <c r="E1484" s="1">
        <v>0</v>
      </c>
      <c r="F1484" s="1">
        <v>0</v>
      </c>
      <c r="G1484" s="2">
        <f t="shared" si="34"/>
        <v>82963.621299999999</v>
      </c>
      <c r="H1484" s="2">
        <f t="shared" si="35"/>
        <v>0.25999999977648258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1614702.34</v>
      </c>
      <c r="D1485" s="1">
        <v>0</v>
      </c>
      <c r="E1485" s="1">
        <v>0</v>
      </c>
      <c r="F1485" s="1">
        <v>0</v>
      </c>
      <c r="G1485" s="2">
        <f t="shared" si="34"/>
        <v>9688.2140400000008</v>
      </c>
      <c r="H1485" s="2">
        <f t="shared" si="35"/>
        <v>0.34000000008381903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7687.85</v>
      </c>
      <c r="D1486" s="1">
        <v>0</v>
      </c>
      <c r="E1486" s="1">
        <v>0</v>
      </c>
      <c r="F1486" s="1">
        <v>0</v>
      </c>
      <c r="G1486" s="2">
        <f t="shared" si="34"/>
        <v>53.814950000000003</v>
      </c>
      <c r="H1486" s="2">
        <f t="shared" si="35"/>
        <v>0.1499999999996362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184583.74</v>
      </c>
      <c r="D1491" s="1">
        <v>0</v>
      </c>
      <c r="E1491" s="1">
        <v>0</v>
      </c>
      <c r="F1491" s="1">
        <v>0</v>
      </c>
      <c r="G1491" s="2">
        <f t="shared" si="34"/>
        <v>2215.00488</v>
      </c>
      <c r="H1491" s="2">
        <f t="shared" si="35"/>
        <v>0.26000000000931323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188798.6</v>
      </c>
      <c r="D1492" s="1">
        <v>0</v>
      </c>
      <c r="E1492" s="1">
        <v>0</v>
      </c>
      <c r="F1492" s="1">
        <v>0</v>
      </c>
      <c r="G1492" s="2">
        <f t="shared" si="34"/>
        <v>2454.3818000000001</v>
      </c>
      <c r="H1492" s="2">
        <f t="shared" si="35"/>
        <v>0.39999999999417923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155967.24</v>
      </c>
      <c r="D1493" s="1">
        <v>0</v>
      </c>
      <c r="E1493" s="1">
        <v>0</v>
      </c>
      <c r="F1493" s="1">
        <v>0</v>
      </c>
      <c r="G1493" s="2">
        <f t="shared" si="34"/>
        <v>2183.5413599999997</v>
      </c>
      <c r="H1493" s="2">
        <f t="shared" si="35"/>
        <v>0.23999999999068677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155967.24</v>
      </c>
      <c r="D1497" s="1">
        <v>0</v>
      </c>
      <c r="E1497" s="1">
        <v>0</v>
      </c>
      <c r="F1497" s="1">
        <v>0</v>
      </c>
      <c r="G1497" s="2">
        <f t="shared" si="34"/>
        <v>2807.4103199999995</v>
      </c>
      <c r="H1497" s="2">
        <f t="shared" si="35"/>
        <v>0.23999999999068677</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18528406.810000002</v>
      </c>
      <c r="D1499" s="1">
        <v>0</v>
      </c>
      <c r="E1499" s="1">
        <v>0</v>
      </c>
      <c r="F1499" s="1">
        <v>0</v>
      </c>
      <c r="G1499" s="2">
        <f t="shared" si="34"/>
        <v>370568.13620000007</v>
      </c>
      <c r="H1499" s="2">
        <f t="shared" si="35"/>
        <v>0.18999999761581421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18307618.68</v>
      </c>
      <c r="D1501" s="1">
        <v>0</v>
      </c>
      <c r="E1501" s="1">
        <v>0</v>
      </c>
      <c r="F1501" s="1">
        <v>0</v>
      </c>
      <c r="G1501" s="2">
        <f t="shared" si="34"/>
        <v>402767.61095999996</v>
      </c>
      <c r="H1501" s="2">
        <f t="shared" si="35"/>
        <v>0.32000000029802322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16554556.550000001</v>
      </c>
      <c r="D1502" s="1">
        <v>0</v>
      </c>
      <c r="E1502" s="1">
        <v>0</v>
      </c>
      <c r="F1502" s="1">
        <v>0</v>
      </c>
      <c r="G1502" s="2">
        <f t="shared" si="34"/>
        <v>380754.80064999999</v>
      </c>
      <c r="H1502" s="2">
        <f t="shared" si="35"/>
        <v>0.44999999925494194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1656849.56</v>
      </c>
      <c r="D1503" s="1">
        <v>0</v>
      </c>
      <c r="E1503" s="1">
        <v>0</v>
      </c>
      <c r="F1503" s="1">
        <v>0</v>
      </c>
      <c r="G1503" s="2">
        <f t="shared" si="34"/>
        <v>39764.389439999999</v>
      </c>
      <c r="H1503" s="2">
        <f t="shared" si="35"/>
        <v>0.43999999994412065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7696.92</v>
      </c>
      <c r="D1504" s="1">
        <v>0</v>
      </c>
      <c r="E1504" s="1">
        <v>0</v>
      </c>
      <c r="F1504" s="1">
        <v>0</v>
      </c>
      <c r="G1504" s="2">
        <f t="shared" si="34"/>
        <v>192.423</v>
      </c>
      <c r="H1504" s="2">
        <f t="shared" si="35"/>
        <v>7.999999999992724E-2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88515.65</v>
      </c>
      <c r="D1509" s="1">
        <v>0</v>
      </c>
      <c r="E1509" s="1">
        <v>0</v>
      </c>
      <c r="F1509" s="1">
        <v>0</v>
      </c>
      <c r="G1509" s="2">
        <f t="shared" si="34"/>
        <v>2655.4694999999997</v>
      </c>
      <c r="H1509" s="2">
        <f t="shared" si="35"/>
        <v>0.35000000000582077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188798.6</v>
      </c>
      <c r="D1510" s="1">
        <v>0</v>
      </c>
      <c r="E1510" s="1">
        <v>0</v>
      </c>
      <c r="F1510" s="1">
        <v>0</v>
      </c>
      <c r="G1510" s="2">
        <f t="shared" si="34"/>
        <v>5852.7565999999997</v>
      </c>
      <c r="H1510" s="2">
        <f t="shared" si="35"/>
        <v>0.39999999999417923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31989.53</v>
      </c>
      <c r="D1511" s="1">
        <v>0</v>
      </c>
      <c r="E1511" s="1">
        <v>0</v>
      </c>
      <c r="F1511" s="1">
        <v>0</v>
      </c>
      <c r="G1511" s="2">
        <f t="shared" si="34"/>
        <v>1023.66496</v>
      </c>
      <c r="H1511" s="2">
        <f t="shared" si="35"/>
        <v>0.47000000000116415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31989.53</v>
      </c>
      <c r="D1515" s="1">
        <v>0</v>
      </c>
      <c r="E1515" s="1">
        <v>0</v>
      </c>
      <c r="F1515" s="1">
        <v>0</v>
      </c>
      <c r="G1515" s="2">
        <f t="shared" si="34"/>
        <v>1151.6230799999998</v>
      </c>
      <c r="H1515" s="2">
        <f t="shared" si="35"/>
        <v>0.47000000000116415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1895413.25</v>
      </c>
      <c r="D1517" s="1">
        <v>0</v>
      </c>
      <c r="E1517" s="1">
        <v>0</v>
      </c>
      <c r="F1517" s="1">
        <v>0</v>
      </c>
      <c r="G1517" s="2">
        <f t="shared" si="34"/>
        <v>72025.703500000003</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1895413.25</v>
      </c>
      <c r="D1576" s="1">
        <v>0</v>
      </c>
      <c r="E1576" s="1">
        <v>0</v>
      </c>
      <c r="F1576" s="1">
        <v>0</v>
      </c>
      <c r="G1576" s="2">
        <f t="shared" si="34"/>
        <v>183855.08525</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202809.29</v>
      </c>
      <c r="D1577" s="1">
        <v>0</v>
      </c>
      <c r="E1577" s="1">
        <v>0</v>
      </c>
      <c r="F1577" s="1">
        <v>0</v>
      </c>
      <c r="G1577" s="2">
        <f t="shared" si="34"/>
        <v>19875.310420000002</v>
      </c>
      <c r="H1577" s="2">
        <f t="shared" si="35"/>
        <v>0.29000000000814907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1498237.77</v>
      </c>
      <c r="D1578" s="1">
        <v>0</v>
      </c>
      <c r="E1578" s="1">
        <v>0</v>
      </c>
      <c r="F1578" s="1">
        <v>0</v>
      </c>
      <c r="G1578" s="2">
        <f t="shared" si="34"/>
        <v>148325.53922999999</v>
      </c>
      <c r="H1578" s="2">
        <f t="shared" si="35"/>
        <v>0.22999999998137355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194366.19</v>
      </c>
      <c r="D1580" s="13">
        <v>0</v>
      </c>
      <c r="E1580" s="13">
        <v>0</v>
      </c>
      <c r="F1580" s="13">
        <v>0</v>
      </c>
      <c r="G1580" s="14">
        <f t="shared" si="34"/>
        <v>19630.985190000003</v>
      </c>
      <c r="H1580" s="14">
        <f t="shared" si="35"/>
        <v>0.19000000000232831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20639</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18127695</v>
      </c>
      <c r="I16" s="172">
        <f>'PR-RAS'!E6</f>
        <v>18148419.900000002</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18085060</v>
      </c>
      <c r="I17" s="172">
        <f>'PR-RAS'!E151</f>
        <v>18079189.740000002</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2372.7299999958277</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2036</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11491334</v>
      </c>
      <c r="I20" s="175">
        <f>BILANCA!E7</f>
        <v>11879603.5</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1606931</v>
      </c>
      <c r="I21" s="177">
        <f>BILANCA!E68</f>
        <v>1703419.79</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1679356</v>
      </c>
      <c r="I22" s="177">
        <f>BILANCA!E176</f>
        <v>1895413.2499999998</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11418909</v>
      </c>
      <c r="I23" s="179">
        <f>BILANCA!E237</f>
        <v>11687610.040000001</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18114771</v>
      </c>
      <c r="I28" s="181">
        <f>'RAS-funkcijski'!E141</f>
        <v>18267988.34</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526419.36</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526419.36</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1679356.03</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1895413.25</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1895413.25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2" zoomScaleNormal="100" workbookViewId="0">
      <selection activeCell="E638" sqref="E63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18127695</v>
      </c>
      <c r="E6" s="53">
        <f>E7+E44+E50+E82+E106+E124+E133+E139</f>
        <v>18148419.900000002</v>
      </c>
      <c r="F6" s="54">
        <f t="shared" ref="F6:F131" si="0">IF(D6&lt;&gt;0,IF(E6/D6&gt;=100,"&gt;&gt;100",E6/D6*100),"-")</f>
        <v>100.11432727657873</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37854</v>
      </c>
      <c r="E124" s="53">
        <f t="shared" si="27"/>
        <v>37167</v>
      </c>
      <c r="F124" s="54">
        <f t="shared" si="0"/>
        <v>98.185132350610232</v>
      </c>
    </row>
    <row r="125" spans="1:6" ht="12.75" customHeight="1" x14ac:dyDescent="0.2">
      <c r="A125" s="55">
        <v>661</v>
      </c>
      <c r="B125" s="88" t="s">
        <v>293</v>
      </c>
      <c r="C125" s="52" t="s">
        <v>294</v>
      </c>
      <c r="D125" s="53">
        <f t="shared" ref="D125:E125" si="28">SUM(D126:D127)</f>
        <v>37854</v>
      </c>
      <c r="E125" s="53">
        <f t="shared" si="28"/>
        <v>37167</v>
      </c>
      <c r="F125" s="54">
        <f t="shared" si="0"/>
        <v>98.185132350610232</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37854</v>
      </c>
      <c r="E127" s="244">
        <v>37167</v>
      </c>
      <c r="F127" s="54">
        <f t="shared" si="0"/>
        <v>98.185132350610232</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18089841</v>
      </c>
      <c r="E133" s="53">
        <f t="shared" si="30"/>
        <v>18111252.900000002</v>
      </c>
      <c r="F133" s="54">
        <f t="shared" ref="F133:F223" si="31">IF(D133&lt;&gt;0,IF(E133/D133&gt;=100,"&gt;&gt;100",E133/D133*100),"-")</f>
        <v>100.11836422442852</v>
      </c>
    </row>
    <row r="134" spans="1:6" ht="24" x14ac:dyDescent="0.2">
      <c r="A134" s="55">
        <v>671</v>
      </c>
      <c r="B134" s="234" t="s">
        <v>311</v>
      </c>
      <c r="C134" s="52" t="s">
        <v>312</v>
      </c>
      <c r="D134" s="53">
        <f t="shared" ref="D134:E134" si="32">SUM(D135:D137)</f>
        <v>18089841</v>
      </c>
      <c r="E134" s="53">
        <f t="shared" si="32"/>
        <v>18111252.900000002</v>
      </c>
      <c r="F134" s="54">
        <f t="shared" si="31"/>
        <v>100.11836422442852</v>
      </c>
    </row>
    <row r="135" spans="1:6" ht="12.75" customHeight="1" x14ac:dyDescent="0.2">
      <c r="A135" s="55">
        <v>6711</v>
      </c>
      <c r="B135" s="87" t="s">
        <v>313</v>
      </c>
      <c r="C135" s="52" t="s">
        <v>314</v>
      </c>
      <c r="D135" s="244">
        <v>18033482</v>
      </c>
      <c r="E135" s="244">
        <v>18046394.620000001</v>
      </c>
      <c r="F135" s="54">
        <f t="shared" si="31"/>
        <v>100.07160358714972</v>
      </c>
    </row>
    <row r="136" spans="1:6" ht="24" x14ac:dyDescent="0.2">
      <c r="A136" s="55">
        <v>6712</v>
      </c>
      <c r="B136" s="234" t="s">
        <v>315</v>
      </c>
      <c r="C136" s="52" t="s">
        <v>316</v>
      </c>
      <c r="D136" s="244">
        <v>30000</v>
      </c>
      <c r="E136" s="244">
        <v>64858.28</v>
      </c>
      <c r="F136" s="54">
        <f t="shared" si="31"/>
        <v>216.19426666666666</v>
      </c>
    </row>
    <row r="137" spans="1:6" ht="24" x14ac:dyDescent="0.2">
      <c r="A137" s="55" t="s">
        <v>317</v>
      </c>
      <c r="B137" s="87" t="s">
        <v>318</v>
      </c>
      <c r="C137" s="52" t="s">
        <v>317</v>
      </c>
      <c r="D137" s="244">
        <v>26359</v>
      </c>
      <c r="E137" s="244"/>
      <c r="F137" s="54">
        <f t="shared" si="31"/>
        <v>0</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18085060</v>
      </c>
      <c r="E151" s="53">
        <f t="shared" si="35"/>
        <v>18079189.740000002</v>
      </c>
      <c r="F151" s="54">
        <f t="shared" si="31"/>
        <v>99.967540832045913</v>
      </c>
    </row>
    <row r="152" spans="1:6" ht="12.75" customHeight="1" x14ac:dyDescent="0.2">
      <c r="A152" s="55">
        <v>31</v>
      </c>
      <c r="B152" s="87" t="s">
        <v>346</v>
      </c>
      <c r="C152" s="52" t="s">
        <v>347</v>
      </c>
      <c r="D152" s="53">
        <f t="shared" ref="D152:E152" si="36">D153+D158+D159</f>
        <v>16725007</v>
      </c>
      <c r="E152" s="53">
        <f t="shared" si="36"/>
        <v>16458584.77</v>
      </c>
      <c r="F152" s="54">
        <f t="shared" si="31"/>
        <v>98.407042639802782</v>
      </c>
    </row>
    <row r="153" spans="1:6" ht="12.75" customHeight="1" x14ac:dyDescent="0.2">
      <c r="A153" s="55">
        <v>311</v>
      </c>
      <c r="B153" s="87" t="s">
        <v>348</v>
      </c>
      <c r="C153" s="52" t="s">
        <v>349</v>
      </c>
      <c r="D153" s="53">
        <f t="shared" ref="D153:E153" si="37">SUM(D154:D157)</f>
        <v>14142105</v>
      </c>
      <c r="E153" s="53">
        <f t="shared" si="37"/>
        <v>13855266.779999999</v>
      </c>
      <c r="F153" s="54">
        <f t="shared" si="31"/>
        <v>97.97174310330746</v>
      </c>
    </row>
    <row r="154" spans="1:6" ht="12.75" customHeight="1" x14ac:dyDescent="0.2">
      <c r="A154" s="55">
        <v>3111</v>
      </c>
      <c r="B154" s="87" t="s">
        <v>350</v>
      </c>
      <c r="C154" s="52" t="s">
        <v>351</v>
      </c>
      <c r="D154" s="244">
        <v>14142105</v>
      </c>
      <c r="E154" s="244">
        <v>13832676.42</v>
      </c>
      <c r="F154" s="54">
        <f t="shared" si="31"/>
        <v>97.812004789951715</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v>22590.36</v>
      </c>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292283</v>
      </c>
      <c r="E158" s="244">
        <v>350208.05</v>
      </c>
      <c r="F158" s="54">
        <f t="shared" si="31"/>
        <v>119.81813858486467</v>
      </c>
    </row>
    <row r="159" spans="1:6" ht="12.75" customHeight="1" x14ac:dyDescent="0.2">
      <c r="A159" s="55">
        <v>313</v>
      </c>
      <c r="B159" s="87" t="s">
        <v>360</v>
      </c>
      <c r="C159" s="52" t="s">
        <v>361</v>
      </c>
      <c r="D159" s="53">
        <f t="shared" ref="D159:E159" si="38">SUM(D160:D162)</f>
        <v>2290619</v>
      </c>
      <c r="E159" s="53">
        <f t="shared" si="38"/>
        <v>2253109.94</v>
      </c>
      <c r="F159" s="54">
        <f t="shared" si="31"/>
        <v>98.362492409257058</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2290619</v>
      </c>
      <c r="E161" s="244">
        <v>2253109.94</v>
      </c>
      <c r="F161" s="54">
        <f t="shared" si="31"/>
        <v>98.362492409257058</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1352151</v>
      </c>
      <c r="E163" s="53">
        <f t="shared" si="39"/>
        <v>1612917.12</v>
      </c>
      <c r="F163" s="54">
        <f t="shared" si="31"/>
        <v>119.28528100781644</v>
      </c>
    </row>
    <row r="164" spans="1:6" ht="12.75" customHeight="1" x14ac:dyDescent="0.2">
      <c r="A164" s="55">
        <v>321</v>
      </c>
      <c r="B164" s="87" t="s">
        <v>369</v>
      </c>
      <c r="C164" s="52" t="s">
        <v>370</v>
      </c>
      <c r="D164" s="53">
        <f t="shared" ref="D164:E164" si="40">SUM(D165:D168)</f>
        <v>367922</v>
      </c>
      <c r="E164" s="53">
        <f t="shared" si="40"/>
        <v>364349.62999999995</v>
      </c>
      <c r="F164" s="54">
        <f t="shared" si="31"/>
        <v>99.029041481618378</v>
      </c>
    </row>
    <row r="165" spans="1:6" ht="12.75" customHeight="1" x14ac:dyDescent="0.2">
      <c r="A165" s="55">
        <v>3211</v>
      </c>
      <c r="B165" s="87" t="s">
        <v>371</v>
      </c>
      <c r="C165" s="52" t="s">
        <v>372</v>
      </c>
      <c r="D165" s="244">
        <v>6139</v>
      </c>
      <c r="E165" s="244">
        <v>31006.74</v>
      </c>
      <c r="F165" s="54">
        <f t="shared" si="31"/>
        <v>505.07802573709074</v>
      </c>
    </row>
    <row r="166" spans="1:6" ht="12.75" customHeight="1" x14ac:dyDescent="0.2">
      <c r="A166" s="55">
        <v>3212</v>
      </c>
      <c r="B166" s="87" t="s">
        <v>373</v>
      </c>
      <c r="C166" s="52" t="s">
        <v>374</v>
      </c>
      <c r="D166" s="244">
        <v>331898</v>
      </c>
      <c r="E166" s="244">
        <v>303575.71999999997</v>
      </c>
      <c r="F166" s="54">
        <f t="shared" si="31"/>
        <v>91.466571054962671</v>
      </c>
    </row>
    <row r="167" spans="1:6" ht="12.75" customHeight="1" x14ac:dyDescent="0.2">
      <c r="A167" s="55">
        <v>3213</v>
      </c>
      <c r="B167" s="87" t="s">
        <v>375</v>
      </c>
      <c r="C167" s="52" t="s">
        <v>376</v>
      </c>
      <c r="D167" s="244">
        <v>29885</v>
      </c>
      <c r="E167" s="244">
        <v>29767.17</v>
      </c>
      <c r="F167" s="54">
        <f t="shared" si="31"/>
        <v>99.605721934080634</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429779</v>
      </c>
      <c r="E169" s="53">
        <f t="shared" si="41"/>
        <v>629218</v>
      </c>
      <c r="F169" s="54">
        <f t="shared" si="31"/>
        <v>146.40501280890877</v>
      </c>
    </row>
    <row r="170" spans="1:6" ht="12.75" customHeight="1" x14ac:dyDescent="0.2">
      <c r="A170" s="55">
        <v>3221</v>
      </c>
      <c r="B170" s="87" t="s">
        <v>381</v>
      </c>
      <c r="C170" s="52" t="s">
        <v>382</v>
      </c>
      <c r="D170" s="244">
        <v>143236</v>
      </c>
      <c r="E170" s="244">
        <v>190234.21</v>
      </c>
      <c r="F170" s="54">
        <f t="shared" si="31"/>
        <v>132.81173029126757</v>
      </c>
    </row>
    <row r="171" spans="1:6" ht="12.75" customHeight="1" x14ac:dyDescent="0.2">
      <c r="A171" s="55">
        <v>3222</v>
      </c>
      <c r="B171" s="87" t="s">
        <v>383</v>
      </c>
      <c r="C171" s="52" t="s">
        <v>384</v>
      </c>
      <c r="D171" s="244">
        <v>29066</v>
      </c>
      <c r="E171" s="244">
        <v>28515.08</v>
      </c>
      <c r="F171" s="54">
        <f t="shared" si="31"/>
        <v>98.10458955480631</v>
      </c>
    </row>
    <row r="172" spans="1:6" ht="12.75" customHeight="1" x14ac:dyDescent="0.2">
      <c r="A172" s="55">
        <v>3223</v>
      </c>
      <c r="B172" s="87" t="s">
        <v>385</v>
      </c>
      <c r="C172" s="52" t="s">
        <v>386</v>
      </c>
      <c r="D172" s="244">
        <v>239039</v>
      </c>
      <c r="E172" s="244">
        <v>397599.45</v>
      </c>
      <c r="F172" s="54">
        <f t="shared" si="31"/>
        <v>166.33246039349228</v>
      </c>
    </row>
    <row r="173" spans="1:6" ht="12.75" customHeight="1" x14ac:dyDescent="0.2">
      <c r="A173" s="55">
        <v>3224</v>
      </c>
      <c r="B173" s="87" t="s">
        <v>387</v>
      </c>
      <c r="C173" s="52" t="s">
        <v>388</v>
      </c>
      <c r="D173" s="244">
        <v>3792</v>
      </c>
      <c r="E173" s="244">
        <v>2987.01</v>
      </c>
      <c r="F173" s="54">
        <f t="shared" si="31"/>
        <v>78.771360759493675</v>
      </c>
    </row>
    <row r="174" spans="1:6" ht="12.75" customHeight="1" x14ac:dyDescent="0.2">
      <c r="A174" s="55">
        <v>3225</v>
      </c>
      <c r="B174" s="87" t="s">
        <v>389</v>
      </c>
      <c r="C174" s="52" t="s">
        <v>390</v>
      </c>
      <c r="D174" s="244">
        <v>6141</v>
      </c>
      <c r="E174" s="244">
        <v>1326.25</v>
      </c>
      <c r="F174" s="54">
        <f t="shared" si="31"/>
        <v>21.596645497475979</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8505</v>
      </c>
      <c r="E176" s="244">
        <v>8556</v>
      </c>
      <c r="F176" s="54">
        <f t="shared" si="31"/>
        <v>100.59964726631394</v>
      </c>
    </row>
    <row r="177" spans="1:6" ht="12.75" customHeight="1" x14ac:dyDescent="0.2">
      <c r="A177" s="55">
        <v>323</v>
      </c>
      <c r="B177" s="87" t="s">
        <v>395</v>
      </c>
      <c r="C177" s="52" t="s">
        <v>396</v>
      </c>
      <c r="D177" s="53">
        <f t="shared" ref="D177:E177" si="42">SUM(D178:D186)</f>
        <v>515892</v>
      </c>
      <c r="E177" s="53">
        <f t="shared" si="42"/>
        <v>566673.37</v>
      </c>
      <c r="F177" s="54">
        <f t="shared" si="31"/>
        <v>109.84341102401278</v>
      </c>
    </row>
    <row r="178" spans="1:6" ht="12.75" customHeight="1" x14ac:dyDescent="0.2">
      <c r="A178" s="55">
        <v>3231</v>
      </c>
      <c r="B178" s="87" t="s">
        <v>397</v>
      </c>
      <c r="C178" s="52" t="s">
        <v>398</v>
      </c>
      <c r="D178" s="244">
        <v>218385</v>
      </c>
      <c r="E178" s="244">
        <v>165550.31</v>
      </c>
      <c r="F178" s="54">
        <f t="shared" si="31"/>
        <v>75.806630492020972</v>
      </c>
    </row>
    <row r="179" spans="1:6" ht="12.75" customHeight="1" x14ac:dyDescent="0.2">
      <c r="A179" s="55">
        <v>3232</v>
      </c>
      <c r="B179" s="87" t="s">
        <v>399</v>
      </c>
      <c r="C179" s="52" t="s">
        <v>400</v>
      </c>
      <c r="D179" s="244">
        <v>76680</v>
      </c>
      <c r="E179" s="244">
        <v>147379.29</v>
      </c>
      <c r="F179" s="54">
        <f t="shared" si="31"/>
        <v>192.2004303599374</v>
      </c>
    </row>
    <row r="180" spans="1:6" ht="12.75" customHeight="1" x14ac:dyDescent="0.2">
      <c r="A180" s="55">
        <v>3233</v>
      </c>
      <c r="B180" s="87" t="s">
        <v>401</v>
      </c>
      <c r="C180" s="52" t="s">
        <v>402</v>
      </c>
      <c r="D180" s="244">
        <v>22701</v>
      </c>
      <c r="E180" s="244">
        <v>45677</v>
      </c>
      <c r="F180" s="54">
        <f t="shared" si="31"/>
        <v>201.21140037883794</v>
      </c>
    </row>
    <row r="181" spans="1:6" ht="12.75" customHeight="1" x14ac:dyDescent="0.2">
      <c r="A181" s="55">
        <v>3234</v>
      </c>
      <c r="B181" s="87" t="s">
        <v>403</v>
      </c>
      <c r="C181" s="52" t="s">
        <v>404</v>
      </c>
      <c r="D181" s="244">
        <v>110751</v>
      </c>
      <c r="E181" s="244">
        <v>112888.82</v>
      </c>
      <c r="F181" s="54">
        <f t="shared" si="31"/>
        <v>101.93029408312341</v>
      </c>
    </row>
    <row r="182" spans="1:6" ht="12.75" customHeight="1" x14ac:dyDescent="0.2">
      <c r="A182" s="55">
        <v>3235</v>
      </c>
      <c r="B182" s="87" t="s">
        <v>405</v>
      </c>
      <c r="C182" s="52" t="s">
        <v>406</v>
      </c>
      <c r="D182" s="244">
        <v>30652</v>
      </c>
      <c r="E182" s="244">
        <v>31017.43</v>
      </c>
      <c r="F182" s="54">
        <f t="shared" si="31"/>
        <v>101.19218974292052</v>
      </c>
    </row>
    <row r="183" spans="1:6" ht="12.75" customHeight="1" x14ac:dyDescent="0.2">
      <c r="A183" s="55">
        <v>3236</v>
      </c>
      <c r="B183" s="87" t="s">
        <v>407</v>
      </c>
      <c r="C183" s="52" t="s">
        <v>408</v>
      </c>
      <c r="D183" s="244">
        <v>23130</v>
      </c>
      <c r="E183" s="244">
        <v>10565</v>
      </c>
      <c r="F183" s="54">
        <f t="shared" si="31"/>
        <v>45.676610462602682</v>
      </c>
    </row>
    <row r="184" spans="1:6" ht="12.75" customHeight="1" x14ac:dyDescent="0.2">
      <c r="A184" s="55">
        <v>3237</v>
      </c>
      <c r="B184" s="87" t="s">
        <v>409</v>
      </c>
      <c r="C184" s="52" t="s">
        <v>410</v>
      </c>
      <c r="D184" s="244">
        <v>7556</v>
      </c>
      <c r="E184" s="244">
        <v>24445</v>
      </c>
      <c r="F184" s="54">
        <f t="shared" si="31"/>
        <v>323.51773425092642</v>
      </c>
    </row>
    <row r="185" spans="1:6" ht="12.75" customHeight="1" x14ac:dyDescent="0.2">
      <c r="A185" s="55">
        <v>3238</v>
      </c>
      <c r="B185" s="87" t="s">
        <v>411</v>
      </c>
      <c r="C185" s="52" t="s">
        <v>412</v>
      </c>
      <c r="D185" s="244">
        <v>150</v>
      </c>
      <c r="E185" s="244">
        <v>271.88</v>
      </c>
      <c r="F185" s="54">
        <f t="shared" si="31"/>
        <v>181.25333333333333</v>
      </c>
    </row>
    <row r="186" spans="1:6" ht="12.75" customHeight="1" x14ac:dyDescent="0.2">
      <c r="A186" s="55">
        <v>3239</v>
      </c>
      <c r="B186" s="87" t="s">
        <v>413</v>
      </c>
      <c r="C186" s="52" t="s">
        <v>414</v>
      </c>
      <c r="D186" s="244">
        <v>25887</v>
      </c>
      <c r="E186" s="244">
        <v>28878.639999999999</v>
      </c>
      <c r="F186" s="54">
        <f t="shared" si="31"/>
        <v>111.55653416772897</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38558</v>
      </c>
      <c r="E188" s="53">
        <f t="shared" si="43"/>
        <v>52676.12</v>
      </c>
      <c r="F188" s="54">
        <f t="shared" si="31"/>
        <v>136.61528087556408</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5014</v>
      </c>
      <c r="E190" s="244">
        <v>5551.05</v>
      </c>
      <c r="F190" s="54">
        <f t="shared" si="31"/>
        <v>110.71100917431194</v>
      </c>
    </row>
    <row r="191" spans="1:6" ht="12.75" customHeight="1" x14ac:dyDescent="0.2">
      <c r="A191" s="55">
        <v>3293</v>
      </c>
      <c r="B191" s="87" t="s">
        <v>423</v>
      </c>
      <c r="C191" s="52" t="s">
        <v>424</v>
      </c>
      <c r="D191" s="244">
        <v>2482</v>
      </c>
      <c r="E191" s="244">
        <v>15633.19</v>
      </c>
      <c r="F191" s="54">
        <f t="shared" si="31"/>
        <v>629.86261079774386</v>
      </c>
    </row>
    <row r="192" spans="1:6" ht="12.75" customHeight="1" x14ac:dyDescent="0.2">
      <c r="A192" s="55">
        <v>3294</v>
      </c>
      <c r="B192" s="87" t="s">
        <v>425</v>
      </c>
      <c r="C192" s="52" t="s">
        <v>426</v>
      </c>
      <c r="D192" s="244">
        <v>26705</v>
      </c>
      <c r="E192" s="244">
        <v>26547.5</v>
      </c>
      <c r="F192" s="54">
        <f t="shared" si="31"/>
        <v>99.410222804718217</v>
      </c>
    </row>
    <row r="193" spans="1:6" ht="12.75" customHeight="1" x14ac:dyDescent="0.2">
      <c r="A193" s="55">
        <v>3295</v>
      </c>
      <c r="B193" s="87" t="s">
        <v>427</v>
      </c>
      <c r="C193" s="52" t="s">
        <v>428</v>
      </c>
      <c r="D193" s="244">
        <v>1920</v>
      </c>
      <c r="E193" s="244">
        <v>1920</v>
      </c>
      <c r="F193" s="54">
        <f t="shared" si="31"/>
        <v>100</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2437</v>
      </c>
      <c r="E195" s="244">
        <v>3024.38</v>
      </c>
      <c r="F195" s="54">
        <f t="shared" si="31"/>
        <v>124.10258514567091</v>
      </c>
    </row>
    <row r="196" spans="1:6" ht="12.75" customHeight="1" x14ac:dyDescent="0.2">
      <c r="A196" s="55">
        <v>34</v>
      </c>
      <c r="B196" s="234" t="s">
        <v>433</v>
      </c>
      <c r="C196" s="52" t="s">
        <v>434</v>
      </c>
      <c r="D196" s="53">
        <f t="shared" ref="D196:E196" si="44">D197+D202+D210</f>
        <v>7902</v>
      </c>
      <c r="E196" s="53">
        <f t="shared" si="44"/>
        <v>7687.85</v>
      </c>
      <c r="F196" s="54">
        <f t="shared" si="31"/>
        <v>97.289926600860539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3178</v>
      </c>
      <c r="E202" s="53">
        <f t="shared" si="46"/>
        <v>3397.85</v>
      </c>
      <c r="F202" s="54">
        <f t="shared" si="31"/>
        <v>106.91787287602266</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v>3178</v>
      </c>
      <c r="E208" s="244">
        <v>3397.85</v>
      </c>
      <c r="F208" s="54">
        <f t="shared" si="31"/>
        <v>106.91787287602266</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4724</v>
      </c>
      <c r="E210" s="53">
        <f t="shared" si="47"/>
        <v>4290</v>
      </c>
      <c r="F210" s="54">
        <f t="shared" si="31"/>
        <v>90.81287044877223</v>
      </c>
    </row>
    <row r="211" spans="1:6" ht="12.75" customHeight="1" x14ac:dyDescent="0.2">
      <c r="A211" s="55">
        <v>3431</v>
      </c>
      <c r="B211" s="234" t="s">
        <v>463</v>
      </c>
      <c r="C211" s="52" t="s">
        <v>464</v>
      </c>
      <c r="D211" s="244">
        <v>4724</v>
      </c>
      <c r="E211" s="244">
        <v>4290</v>
      </c>
      <c r="F211" s="54">
        <f t="shared" si="31"/>
        <v>90.81287044877223</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18085060</v>
      </c>
      <c r="E289" s="53">
        <f t="shared" si="79"/>
        <v>18079189.740000002</v>
      </c>
      <c r="F289" s="54">
        <f t="shared" si="76"/>
        <v>99.967540832045913</v>
      </c>
    </row>
    <row r="290" spans="1:6" ht="12.75" customHeight="1" x14ac:dyDescent="0.2">
      <c r="A290" s="55" t="s">
        <v>606</v>
      </c>
      <c r="B290" s="87" t="s">
        <v>617</v>
      </c>
      <c r="C290" s="52" t="s">
        <v>618</v>
      </c>
      <c r="D290" s="53">
        <f>IF(D6&gt;=D289,D6-D289,0)</f>
        <v>42635</v>
      </c>
      <c r="E290" s="53">
        <f>IF(E6&gt;=E289,E6-E289,0)</f>
        <v>69230.160000000149</v>
      </c>
      <c r="F290" s="54">
        <f t="shared" si="76"/>
        <v>162.37870294359129</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11399</v>
      </c>
      <c r="E292" s="244"/>
      <c r="F292" s="54">
        <f t="shared" si="76"/>
        <v>0</v>
      </c>
    </row>
    <row r="293" spans="1:6" ht="12.75" customHeight="1" x14ac:dyDescent="0.2">
      <c r="A293" s="55">
        <v>92221</v>
      </c>
      <c r="B293" s="87" t="s">
        <v>623</v>
      </c>
      <c r="C293" s="52" t="s">
        <v>624</v>
      </c>
      <c r="D293" s="244"/>
      <c r="E293" s="244">
        <v>2036.54</v>
      </c>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29711</v>
      </c>
      <c r="E350" s="53">
        <f t="shared" si="95"/>
        <v>188798.59999999998</v>
      </c>
      <c r="F350" s="54">
        <f t="shared" si="81"/>
        <v>635.45016997071787</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29711</v>
      </c>
      <c r="E363" s="53">
        <f t="shared" si="99"/>
        <v>188798.59999999998</v>
      </c>
      <c r="F363" s="54">
        <f t="shared" si="81"/>
        <v>635.45016997071787</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29711</v>
      </c>
      <c r="E369" s="53">
        <f t="shared" si="101"/>
        <v>32831.360000000001</v>
      </c>
      <c r="F369" s="54">
        <f t="shared" si="81"/>
        <v>110.50237285853723</v>
      </c>
    </row>
    <row r="370" spans="1:6" ht="12.75" customHeight="1" x14ac:dyDescent="0.2">
      <c r="A370" s="55">
        <v>4221</v>
      </c>
      <c r="B370" s="87" t="s">
        <v>672</v>
      </c>
      <c r="C370" s="52" t="s">
        <v>764</v>
      </c>
      <c r="D370" s="244">
        <v>29711</v>
      </c>
      <c r="E370" s="244">
        <v>12862.61</v>
      </c>
      <c r="F370" s="54">
        <f t="shared" si="81"/>
        <v>43.292416949951196</v>
      </c>
    </row>
    <row r="371" spans="1:6" ht="12.75" customHeight="1" x14ac:dyDescent="0.2">
      <c r="A371" s="55">
        <v>4222</v>
      </c>
      <c r="B371" s="87" t="s">
        <v>765</v>
      </c>
      <c r="C371" s="52" t="s">
        <v>766</v>
      </c>
      <c r="D371" s="244"/>
      <c r="E371" s="244">
        <v>19968.75</v>
      </c>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155967.24</v>
      </c>
      <c r="F378" s="54" t="str">
        <f t="shared" si="81"/>
        <v>-</v>
      </c>
    </row>
    <row r="379" spans="1:6" ht="12.75" customHeight="1" x14ac:dyDescent="0.2">
      <c r="A379" s="55">
        <v>4231</v>
      </c>
      <c r="B379" s="87" t="s">
        <v>690</v>
      </c>
      <c r="C379" s="52" t="s">
        <v>775</v>
      </c>
      <c r="D379" s="244"/>
      <c r="E379" s="244">
        <v>155967.24</v>
      </c>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29711</v>
      </c>
      <c r="E408" s="53">
        <f t="shared" si="111"/>
        <v>188798.59999999998</v>
      </c>
      <c r="F408" s="54">
        <f t="shared" si="81"/>
        <v>635.45016997071787</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18127695</v>
      </c>
      <c r="E412" s="53">
        <f>E6+E298</f>
        <v>18148419.900000002</v>
      </c>
      <c r="F412" s="54">
        <f t="shared" si="81"/>
        <v>100.11432727657873</v>
      </c>
    </row>
    <row r="413" spans="1:6" ht="12.75" customHeight="1" x14ac:dyDescent="0.2">
      <c r="A413" s="55" t="s">
        <v>606</v>
      </c>
      <c r="B413" s="87" t="s">
        <v>829</v>
      </c>
      <c r="C413" s="52" t="s">
        <v>830</v>
      </c>
      <c r="D413" s="53">
        <f t="shared" ref="D413:E413" si="112">D289+D350</f>
        <v>18114771</v>
      </c>
      <c r="E413" s="53">
        <f t="shared" si="112"/>
        <v>18267988.340000004</v>
      </c>
      <c r="F413" s="54">
        <f t="shared" si="81"/>
        <v>100.8458143909189</v>
      </c>
    </row>
    <row r="414" spans="1:6" ht="12.75" customHeight="1" x14ac:dyDescent="0.2">
      <c r="A414" s="55" t="s">
        <v>606</v>
      </c>
      <c r="B414" s="87" t="s">
        <v>831</v>
      </c>
      <c r="C414" s="52" t="s">
        <v>832</v>
      </c>
      <c r="D414" s="53">
        <f t="shared" ref="D414:E414" si="113">IF(D412&gt;=D413,D412-D413,0)</f>
        <v>12924</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119568.44000000134</v>
      </c>
      <c r="F415" s="54" t="str">
        <f t="shared" si="81"/>
        <v>-</v>
      </c>
    </row>
    <row r="416" spans="1:6" ht="12.75" customHeight="1" x14ac:dyDescent="0.2">
      <c r="A416" s="62" t="s">
        <v>835</v>
      </c>
      <c r="B416" s="234" t="s">
        <v>836</v>
      </c>
      <c r="C416" s="63" t="s">
        <v>837</v>
      </c>
      <c r="D416" s="53">
        <f t="shared" ref="D416:E416" si="115">IF(D292-D293+D409-D410&gt;=0,D292-D293+D409-D410,0)</f>
        <v>11399</v>
      </c>
      <c r="E416" s="53">
        <f t="shared" si="115"/>
        <v>0</v>
      </c>
      <c r="F416" s="54">
        <f t="shared" si="81"/>
        <v>0</v>
      </c>
    </row>
    <row r="417" spans="1:6" ht="12.75" customHeight="1" x14ac:dyDescent="0.2">
      <c r="A417" s="62" t="s">
        <v>835</v>
      </c>
      <c r="B417" s="87" t="s">
        <v>838</v>
      </c>
      <c r="C417" s="63" t="s">
        <v>839</v>
      </c>
      <c r="D417" s="53">
        <f t="shared" ref="D417:E417" si="116">IF(D293-D292+D410-D409&gt;=0,D293-D292+D410-D409,0)</f>
        <v>0</v>
      </c>
      <c r="E417" s="53">
        <f t="shared" si="116"/>
        <v>2036.54</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155967.24</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155967.24</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155967.24</v>
      </c>
      <c r="F495" s="54" t="str">
        <f t="shared" si="119"/>
        <v>-</v>
      </c>
    </row>
    <row r="496" spans="1:6" ht="12.75" customHeight="1" x14ac:dyDescent="0.2">
      <c r="A496" s="55">
        <v>8443</v>
      </c>
      <c r="B496" s="87" t="s">
        <v>996</v>
      </c>
      <c r="C496" s="52" t="s">
        <v>997</v>
      </c>
      <c r="D496" s="244"/>
      <c r="E496" s="244">
        <v>155967.24</v>
      </c>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26359</v>
      </c>
      <c r="E528" s="53">
        <f t="shared" si="148"/>
        <v>31989.53</v>
      </c>
      <c r="F528" s="54">
        <f t="shared" si="119"/>
        <v>121.36093933760765</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26359</v>
      </c>
      <c r="E593" s="53">
        <f t="shared" si="167"/>
        <v>31989.53</v>
      </c>
      <c r="F593" s="54">
        <f t="shared" si="119"/>
        <v>121.36093933760765</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26359</v>
      </c>
      <c r="E605" s="53">
        <f t="shared" si="171"/>
        <v>31989.53</v>
      </c>
      <c r="F605" s="54">
        <f t="shared" si="119"/>
        <v>121.36093933760765</v>
      </c>
    </row>
    <row r="606" spans="1:6" ht="24" x14ac:dyDescent="0.2">
      <c r="A606" s="55">
        <v>5443</v>
      </c>
      <c r="B606" s="87" t="s">
        <v>1207</v>
      </c>
      <c r="C606" s="52" t="s">
        <v>1208</v>
      </c>
      <c r="D606" s="244">
        <v>26359</v>
      </c>
      <c r="E606" s="244">
        <v>31989.53</v>
      </c>
      <c r="F606" s="54">
        <f t="shared" si="119"/>
        <v>121.36093933760765</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123977.70999999999</v>
      </c>
      <c r="F635" s="54" t="str">
        <f t="shared" si="119"/>
        <v>-</v>
      </c>
    </row>
    <row r="636" spans="1:6" ht="12.75" customHeight="1" x14ac:dyDescent="0.2">
      <c r="A636" s="55" t="s">
        <v>606</v>
      </c>
      <c r="B636" s="87" t="s">
        <v>1267</v>
      </c>
      <c r="C636" s="52" t="s">
        <v>1268</v>
      </c>
      <c r="D636" s="53">
        <f t="shared" ref="D636:E636" si="179">IF(D528-D420&gt;=0,D528-D420,0)</f>
        <v>26359</v>
      </c>
      <c r="E636" s="53">
        <f t="shared" si="179"/>
        <v>0</v>
      </c>
      <c r="F636" s="54">
        <f t="shared" si="119"/>
        <v>0</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18127695</v>
      </c>
      <c r="E639" s="53">
        <f t="shared" si="180"/>
        <v>18304387.140000001</v>
      </c>
      <c r="F639" s="54">
        <f t="shared" si="119"/>
        <v>100.97470825717225</v>
      </c>
    </row>
    <row r="640" spans="1:6" ht="12.75" customHeight="1" x14ac:dyDescent="0.2">
      <c r="A640" s="55" t="s">
        <v>606</v>
      </c>
      <c r="B640" s="87" t="s">
        <v>1275</v>
      </c>
      <c r="C640" s="52" t="s">
        <v>1276</v>
      </c>
      <c r="D640" s="53">
        <f t="shared" ref="D640:E640" si="181">D413+D528</f>
        <v>18141130</v>
      </c>
      <c r="E640" s="53">
        <f t="shared" si="181"/>
        <v>18299977.870000005</v>
      </c>
      <c r="F640" s="54">
        <f t="shared" si="119"/>
        <v>100.87562279747738</v>
      </c>
    </row>
    <row r="641" spans="1:6" ht="12.75" customHeight="1" x14ac:dyDescent="0.2">
      <c r="A641" s="55" t="s">
        <v>606</v>
      </c>
      <c r="B641" s="87" t="s">
        <v>1277</v>
      </c>
      <c r="C641" s="52" t="s">
        <v>1278</v>
      </c>
      <c r="D641" s="53">
        <f t="shared" ref="D641:E641" si="182">IF(D639&gt;=D640,D639-D640,0)</f>
        <v>0</v>
      </c>
      <c r="E641" s="53">
        <f t="shared" si="182"/>
        <v>4409.2699999958277</v>
      </c>
      <c r="F641" s="54" t="str">
        <f t="shared" si="119"/>
        <v>-</v>
      </c>
    </row>
    <row r="642" spans="1:6" ht="12.75" customHeight="1" x14ac:dyDescent="0.2">
      <c r="A642" s="55" t="s">
        <v>606</v>
      </c>
      <c r="B642" s="87" t="s">
        <v>1279</v>
      </c>
      <c r="C642" s="52" t="s">
        <v>1280</v>
      </c>
      <c r="D642" s="53">
        <f t="shared" ref="D642:E642" si="183">IF(D640&gt;=D639,D640-D639,0)</f>
        <v>13435</v>
      </c>
      <c r="E642" s="53">
        <f t="shared" si="183"/>
        <v>0</v>
      </c>
      <c r="F642" s="54">
        <f t="shared" si="119"/>
        <v>0</v>
      </c>
    </row>
    <row r="643" spans="1:6" ht="24" x14ac:dyDescent="0.2">
      <c r="A643" s="62" t="s">
        <v>1281</v>
      </c>
      <c r="B643" s="87" t="s">
        <v>1282</v>
      </c>
      <c r="C643" s="63" t="s">
        <v>1281</v>
      </c>
      <c r="D643" s="53">
        <f t="shared" ref="D643:E643" si="184">IF(D416-D417+D637-D638&gt;=0,D416-D417+D637-D638,0)</f>
        <v>11399</v>
      </c>
      <c r="E643" s="53">
        <f t="shared" si="184"/>
        <v>0</v>
      </c>
      <c r="F643" s="54">
        <f t="shared" si="119"/>
        <v>0</v>
      </c>
    </row>
    <row r="644" spans="1:6" ht="24" x14ac:dyDescent="0.2">
      <c r="A644" s="62" t="s">
        <v>1283</v>
      </c>
      <c r="B644" s="87" t="s">
        <v>1284</v>
      </c>
      <c r="C644" s="63" t="s">
        <v>1283</v>
      </c>
      <c r="D644" s="53">
        <f t="shared" ref="D644:E644" si="185">IF(D417-D416+D638-D637&gt;=0,D417-D416+D638-D637,0)</f>
        <v>0</v>
      </c>
      <c r="E644" s="53">
        <f t="shared" si="185"/>
        <v>2036.54</v>
      </c>
      <c r="F644" s="54" t="str">
        <f t="shared" si="119"/>
        <v>-</v>
      </c>
    </row>
    <row r="645" spans="1:6" ht="24" x14ac:dyDescent="0.2">
      <c r="A645" s="55" t="s">
        <v>606</v>
      </c>
      <c r="B645" s="87" t="s">
        <v>1285</v>
      </c>
      <c r="C645" s="52" t="s">
        <v>1286</v>
      </c>
      <c r="D645" s="53">
        <f t="shared" ref="D645:E645" si="186">IF(D641+D643-D642-D644&gt;=0,D641+D643-D642-D644,0)</f>
        <v>0</v>
      </c>
      <c r="E645" s="53">
        <f t="shared" si="186"/>
        <v>2372.7299999958277</v>
      </c>
      <c r="F645" s="54" t="str">
        <f t="shared" si="119"/>
        <v>-</v>
      </c>
    </row>
    <row r="646" spans="1:6" ht="24" x14ac:dyDescent="0.2">
      <c r="A646" s="55" t="s">
        <v>606</v>
      </c>
      <c r="B646" s="87" t="s">
        <v>1287</v>
      </c>
      <c r="C646" s="52" t="s">
        <v>1288</v>
      </c>
      <c r="D646" s="53">
        <f t="shared" ref="D646:E646" si="187">IF(D642+D644-D641-D643&gt;=0,D642+D644-D641-D643,0)</f>
        <v>2036</v>
      </c>
      <c r="E646" s="53">
        <f t="shared" si="187"/>
        <v>0</v>
      </c>
      <c r="F646" s="54">
        <f t="shared" si="119"/>
        <v>0</v>
      </c>
    </row>
    <row r="647" spans="1:6" ht="24" x14ac:dyDescent="0.2">
      <c r="A647" s="57" t="s">
        <v>1289</v>
      </c>
      <c r="B647" s="235" t="s">
        <v>1290</v>
      </c>
      <c r="C647" s="58" t="s">
        <v>1289</v>
      </c>
      <c r="D647" s="245">
        <v>1408980</v>
      </c>
      <c r="E647" s="245">
        <v>1448932.72</v>
      </c>
      <c r="F647" s="59">
        <f t="shared" si="119"/>
        <v>102.83557750997174</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253245</v>
      </c>
      <c r="E649" s="244">
        <v>69410.990000000005</v>
      </c>
      <c r="F649" s="54">
        <f t="shared" ref="F649:F724" si="188">IF(D649&lt;&gt;0,IF(E649/D649&gt;=100,"&gt;&gt;100",E649/D649*100),"-")</f>
        <v>27.408631957195599</v>
      </c>
    </row>
    <row r="650" spans="1:6" ht="12.75" customHeight="1" x14ac:dyDescent="0.2">
      <c r="A650" s="55" t="s">
        <v>1294</v>
      </c>
      <c r="B650" s="87" t="s">
        <v>1295</v>
      </c>
      <c r="C650" s="52" t="s">
        <v>1294</v>
      </c>
      <c r="D650" s="244">
        <v>1063141</v>
      </c>
      <c r="E650" s="244">
        <v>1044307.06</v>
      </c>
      <c r="F650" s="54">
        <f t="shared" si="188"/>
        <v>98.228462640421171</v>
      </c>
    </row>
    <row r="651" spans="1:6" ht="12.75" customHeight="1" x14ac:dyDescent="0.2">
      <c r="A651" s="55" t="s">
        <v>1296</v>
      </c>
      <c r="B651" s="87" t="s">
        <v>1297</v>
      </c>
      <c r="C651" s="52" t="s">
        <v>1296</v>
      </c>
      <c r="D651" s="244">
        <v>1246975</v>
      </c>
      <c r="E651" s="244">
        <v>1016838.34</v>
      </c>
      <c r="F651" s="54">
        <f t="shared" si="188"/>
        <v>81.544404659275443</v>
      </c>
    </row>
    <row r="652" spans="1:6" ht="24" x14ac:dyDescent="0.2">
      <c r="A652" s="55">
        <v>11</v>
      </c>
      <c r="B652" s="87" t="s">
        <v>1298</v>
      </c>
      <c r="C652" s="52" t="s">
        <v>1299</v>
      </c>
      <c r="D652" s="53">
        <f t="shared" ref="D652:E652" si="189">+D649+D650-D651</f>
        <v>69411</v>
      </c>
      <c r="E652" s="53">
        <f t="shared" si="189"/>
        <v>96879.710000000079</v>
      </c>
      <c r="F652" s="54">
        <f t="shared" si="188"/>
        <v>139.5740012389968</v>
      </c>
    </row>
    <row r="653" spans="1:6" ht="24" x14ac:dyDescent="0.2">
      <c r="A653" s="55" t="s">
        <v>606</v>
      </c>
      <c r="B653" s="87" t="s">
        <v>1300</v>
      </c>
      <c r="C653" s="52" t="s">
        <v>1301</v>
      </c>
      <c r="D653" s="264">
        <v>86</v>
      </c>
      <c r="E653" s="264">
        <v>82</v>
      </c>
      <c r="F653" s="54">
        <f t="shared" si="188"/>
        <v>95.348837209302332</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64</v>
      </c>
      <c r="E655" s="264">
        <v>62</v>
      </c>
      <c r="F655" s="54">
        <f t="shared" si="188"/>
        <v>96.875</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35181</v>
      </c>
      <c r="E716" s="244">
        <v>62562.69</v>
      </c>
      <c r="F716" s="54">
        <f t="shared" si="188"/>
        <v>177.83090304425687</v>
      </c>
    </row>
    <row r="717" spans="1:6" ht="12.75" customHeight="1" x14ac:dyDescent="0.2">
      <c r="A717" s="55">
        <v>31215</v>
      </c>
      <c r="B717" s="87" t="s">
        <v>1411</v>
      </c>
      <c r="C717" s="52" t="s">
        <v>1412</v>
      </c>
      <c r="D717" s="244">
        <v>18249</v>
      </c>
      <c r="E717" s="244">
        <v>18432.830000000002</v>
      </c>
      <c r="F717" s="54">
        <f t="shared" si="188"/>
        <v>101.00734286810238</v>
      </c>
    </row>
    <row r="718" spans="1:6" ht="12.75" customHeight="1" x14ac:dyDescent="0.2">
      <c r="A718" s="55">
        <v>32121</v>
      </c>
      <c r="B718" s="87" t="s">
        <v>1413</v>
      </c>
      <c r="C718" s="52" t="s">
        <v>1414</v>
      </c>
      <c r="D718" s="244">
        <v>327897</v>
      </c>
      <c r="E718" s="244">
        <v>303575.71999999997</v>
      </c>
      <c r="F718" s="54">
        <f t="shared" si="188"/>
        <v>92.582646379808281</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12210</v>
      </c>
      <c r="E720" s="244">
        <v>3210</v>
      </c>
      <c r="F720" s="54">
        <f t="shared" si="188"/>
        <v>26.289926289926292</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v>7556</v>
      </c>
      <c r="E723" s="244">
        <v>13912.5</v>
      </c>
      <c r="F723" s="54">
        <f t="shared" si="188"/>
        <v>184.12519851773425</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v>3178</v>
      </c>
      <c r="E748" s="244">
        <v>3397.85</v>
      </c>
      <c r="F748" s="54">
        <f t="shared" si="190"/>
        <v>106.91787287602266</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v>155967.24</v>
      </c>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v>26359</v>
      </c>
      <c r="E955" s="244">
        <v>31989.53</v>
      </c>
      <c r="F955" s="54">
        <f t="shared" si="190"/>
        <v>121.36093933760765</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0" workbookViewId="0">
      <selection activeCell="E250" sqref="E25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13098265</v>
      </c>
      <c r="E6" s="231">
        <f t="shared" si="0"/>
        <v>13583023.289999999</v>
      </c>
      <c r="F6" s="232">
        <f t="shared" ref="F6:F260" si="1">IF(D6&gt;0,IF(E6/D6&gt;=100,"&gt;&gt;100",E6/D6*100),"-")</f>
        <v>103.70093512385037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11491334</v>
      </c>
      <c r="E7" s="106">
        <f t="shared" si="2"/>
        <v>11879603.5</v>
      </c>
      <c r="F7" s="95">
        <f t="shared" si="1"/>
        <v>103.3788026699076</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11491334</v>
      </c>
      <c r="E12" s="106">
        <f t="shared" si="3"/>
        <v>11879603.5</v>
      </c>
      <c r="F12" s="95">
        <f t="shared" si="1"/>
        <v>103.3788026699076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11288922</v>
      </c>
      <c r="E13" s="106">
        <f t="shared" si="4"/>
        <v>11113856.73</v>
      </c>
      <c r="F13" s="95">
        <f t="shared" si="1"/>
        <v>98.449229518992169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14005172</v>
      </c>
      <c r="E15" s="249">
        <v>14005171.49</v>
      </c>
      <c r="F15" s="95">
        <f t="shared" si="1"/>
        <v>99.999996358488147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2716250</v>
      </c>
      <c r="E18" s="249">
        <v>2891314.76</v>
      </c>
      <c r="F18" s="95">
        <f t="shared" si="1"/>
        <v>106.44509010584444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132930</v>
      </c>
      <c r="E19" s="106">
        <f t="shared" si="5"/>
        <v>347833.68999999994</v>
      </c>
      <c r="F19" s="95">
        <f t="shared" si="1"/>
        <v>261.66680959903704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1955045</v>
      </c>
      <c r="E20" s="249">
        <v>2969203.59</v>
      </c>
      <c r="F20" s="95">
        <f t="shared" si="1"/>
        <v>151.87392566411515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70861</v>
      </c>
      <c r="E21" s="249">
        <v>90829.95</v>
      </c>
      <c r="F21" s="95">
        <f t="shared" si="1"/>
        <v>128.18045187056347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260441</v>
      </c>
      <c r="E22" s="249">
        <v>260441.51</v>
      </c>
      <c r="F22" s="95">
        <f t="shared" si="1"/>
        <v>100.00019582170243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280</v>
      </c>
      <c r="E24" s="249">
        <v>279.89999999999998</v>
      </c>
      <c r="F24" s="95">
        <f t="shared" si="1"/>
        <v>99.964285714285708</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25248</v>
      </c>
      <c r="E26" s="249">
        <v>34390.519999999997</v>
      </c>
      <c r="F26" s="95">
        <f t="shared" si="1"/>
        <v>136.21086818757919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2178945</v>
      </c>
      <c r="E28" s="249">
        <v>3007311.78</v>
      </c>
      <c r="F28" s="95">
        <f t="shared" si="1"/>
        <v>138.0168742212401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69482</v>
      </c>
      <c r="E29" s="106">
        <f t="shared" si="6"/>
        <v>193353.82</v>
      </c>
      <c r="F29" s="95">
        <f t="shared" si="1"/>
        <v>278.27900751273711</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581761</v>
      </c>
      <c r="E30" s="249">
        <v>290447.74</v>
      </c>
      <c r="F30" s="95">
        <f t="shared" si="1"/>
        <v>49.925612064060672</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512279</v>
      </c>
      <c r="E34" s="249">
        <v>97093.92</v>
      </c>
      <c r="F34" s="95">
        <f t="shared" si="1"/>
        <v>18.953328166877814</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224559.26000000007</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v>576110.80000000005</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v>351551.54</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119031</v>
      </c>
      <c r="E54" s="249">
        <v>28372.99</v>
      </c>
      <c r="F54" s="95">
        <f t="shared" si="1"/>
        <v>23.836639194831598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119031</v>
      </c>
      <c r="E55" s="249">
        <v>28372.99</v>
      </c>
      <c r="F55" s="95">
        <f t="shared" si="1"/>
        <v>23.836639194831598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1606931</v>
      </c>
      <c r="E68" s="106">
        <f t="shared" si="13"/>
        <v>1703419.79</v>
      </c>
      <c r="F68" s="95">
        <f t="shared" si="1"/>
        <v>106.0045384649372</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69411</v>
      </c>
      <c r="E69" s="106">
        <f t="shared" si="14"/>
        <v>96879.71</v>
      </c>
      <c r="F69" s="95">
        <f t="shared" si="1"/>
        <v>139.57400123899671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69411</v>
      </c>
      <c r="E70" s="106">
        <f t="shared" si="15"/>
        <v>96879.71</v>
      </c>
      <c r="F70" s="95">
        <f t="shared" si="1"/>
        <v>139.57400123899671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69411</v>
      </c>
      <c r="E72" s="249">
        <v>96879.71</v>
      </c>
      <c r="F72" s="95">
        <f t="shared" si="1"/>
        <v>139.57400123899671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124186</v>
      </c>
      <c r="E78" s="106">
        <f>E79+SUM(E82:E84)-E85+E86</f>
        <v>155340.35999999999</v>
      </c>
      <c r="F78" s="95">
        <f t="shared" si="1"/>
        <v>125.08685359058185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16284</v>
      </c>
      <c r="E84" s="249">
        <v>17445.53</v>
      </c>
      <c r="F84" s="95">
        <f t="shared" si="1"/>
        <v>107.13295259150087</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107902</v>
      </c>
      <c r="E86" s="249">
        <v>137894.82999999999</v>
      </c>
      <c r="F86" s="95">
        <f t="shared" si="1"/>
        <v>127.79636151322495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4354</v>
      </c>
      <c r="E146" s="106">
        <f t="shared" si="26"/>
        <v>2267</v>
      </c>
      <c r="F146" s="95">
        <f t="shared" si="1"/>
        <v>52.067064768029404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4354</v>
      </c>
      <c r="E161" s="249">
        <v>2267</v>
      </c>
      <c r="F161" s="95">
        <f t="shared" si="1"/>
        <v>52.067064768029404</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1408980</v>
      </c>
      <c r="E170" s="106">
        <f t="shared" si="29"/>
        <v>1448932.72</v>
      </c>
      <c r="F170" s="95">
        <f t="shared" si="1"/>
        <v>102.83557750997174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1408980</v>
      </c>
      <c r="E173" s="249">
        <v>1448932.72</v>
      </c>
      <c r="F173" s="95">
        <f t="shared" si="1"/>
        <v>102.83557750997174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13098265</v>
      </c>
      <c r="E175" s="106">
        <f t="shared" si="30"/>
        <v>13583023.290000001</v>
      </c>
      <c r="F175" s="95">
        <f t="shared" si="1"/>
        <v>103.70093512385039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1679356</v>
      </c>
      <c r="E176" s="106">
        <f t="shared" si="31"/>
        <v>1895413.2499999998</v>
      </c>
      <c r="F176" s="95">
        <f t="shared" si="1"/>
        <v>112.86548236347743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1608968</v>
      </c>
      <c r="E177" s="106">
        <f t="shared" si="32"/>
        <v>1701047.0599999998</v>
      </c>
      <c r="F177" s="95">
        <f t="shared" si="1"/>
        <v>105.7228645939509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1383372</v>
      </c>
      <c r="E178" s="249">
        <v>1421539.46</v>
      </c>
      <c r="F178" s="95">
        <f t="shared" si="1"/>
        <v>102.75901637448206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100766</v>
      </c>
      <c r="E179" s="249">
        <v>58618.9</v>
      </c>
      <c r="F179" s="95">
        <f t="shared" si="1"/>
        <v>58.173292578846038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643</v>
      </c>
      <c r="E180" s="106">
        <f t="shared" si="33"/>
        <v>633.88</v>
      </c>
      <c r="F180" s="95">
        <f t="shared" si="1"/>
        <v>98.581648522550552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643</v>
      </c>
      <c r="E183" s="249">
        <v>633.88</v>
      </c>
      <c r="F183" s="95">
        <f t="shared" si="1"/>
        <v>98.581648522550552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124187</v>
      </c>
      <c r="E188" s="249">
        <v>220254.82</v>
      </c>
      <c r="F188" s="95">
        <f t="shared" si="1"/>
        <v>177.35738845450811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70388</v>
      </c>
      <c r="E206" s="106">
        <f t="shared" si="37"/>
        <v>194366.19</v>
      </c>
      <c r="F206" s="95">
        <f t="shared" si="1"/>
        <v>276.13540660339828</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70388</v>
      </c>
      <c r="E207" s="106">
        <f t="shared" si="38"/>
        <v>194366.19</v>
      </c>
      <c r="F207" s="95">
        <f t="shared" si="1"/>
        <v>276.13540660339828</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70388</v>
      </c>
      <c r="E212" s="249">
        <v>194366.19</v>
      </c>
      <c r="F212" s="95">
        <f t="shared" si="1"/>
        <v>276.13540660339828</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11418909</v>
      </c>
      <c r="E237" s="106">
        <f t="shared" si="41"/>
        <v>11687610.040000001</v>
      </c>
      <c r="F237" s="95">
        <f t="shared" si="1"/>
        <v>102.35312357774286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11420945</v>
      </c>
      <c r="E238" s="106">
        <f t="shared" si="42"/>
        <v>11685237.310000001</v>
      </c>
      <c r="F238" s="95">
        <f t="shared" si="1"/>
        <v>102.31410194165194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11491333</v>
      </c>
      <c r="E239" s="106">
        <f t="shared" si="43"/>
        <v>11879603.5</v>
      </c>
      <c r="F239" s="95">
        <f t="shared" si="1"/>
        <v>103.37881166614875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11491333</v>
      </c>
      <c r="E240" s="249">
        <v>11879603.5</v>
      </c>
      <c r="F240" s="95">
        <f t="shared" si="1"/>
        <v>103.37881166614875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70388</v>
      </c>
      <c r="E242" s="106">
        <f t="shared" si="44"/>
        <v>194366.19</v>
      </c>
      <c r="F242" s="95">
        <f t="shared" si="1"/>
        <v>276.13540660339828</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70388</v>
      </c>
      <c r="E243" s="249">
        <v>194366.19</v>
      </c>
      <c r="F243" s="95">
        <f t="shared" si="1"/>
        <v>276.13540660339828</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-2036</v>
      </c>
      <c r="E245" s="106">
        <f t="shared" si="45"/>
        <v>2372.7300000000105</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54034</v>
      </c>
      <c r="E246" s="106">
        <f t="shared" si="46"/>
        <v>191171.33000000002</v>
      </c>
      <c r="F246" s="95">
        <f t="shared" si="1"/>
        <v>353.79821963948632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54034</v>
      </c>
      <c r="E247" s="249">
        <v>69230.16</v>
      </c>
      <c r="F247" s="95">
        <f t="shared" si="1"/>
        <v>128.12332975533926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v>121941.17</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56070</v>
      </c>
      <c r="E250" s="106">
        <f t="shared" si="47"/>
        <v>188798.6</v>
      </c>
      <c r="F250" s="95">
        <f t="shared" si="1"/>
        <v>336.71945782058145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29711</v>
      </c>
      <c r="E252" s="249">
        <v>188798.6</v>
      </c>
      <c r="F252" s="95">
        <f t="shared" si="1"/>
        <v>635.45016997071798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v>26359</v>
      </c>
      <c r="E253" s="249"/>
      <c r="F253" s="95">
        <f t="shared" si="1"/>
        <v>0</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4354</v>
      </c>
      <c r="E265" s="249">
        <v>2267</v>
      </c>
      <c r="F265" s="95">
        <f t="shared" si="50"/>
        <v>52.067064768029404</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107902</v>
      </c>
      <c r="E268" s="249">
        <v>137894.82999999999</v>
      </c>
      <c r="F268" s="95">
        <f t="shared" si="50"/>
        <v>127.79636151322495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4354</v>
      </c>
      <c r="E286" s="249">
        <v>2267</v>
      </c>
      <c r="F286" s="95">
        <f t="shared" si="50"/>
        <v>52.067064768029404</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1608968</v>
      </c>
      <c r="E288" s="249">
        <v>1701047.06</v>
      </c>
      <c r="F288" s="95">
        <f t="shared" si="50"/>
        <v>105.7228645939509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70388</v>
      </c>
      <c r="E294" s="249">
        <v>194366.19</v>
      </c>
      <c r="F294" s="95">
        <f t="shared" si="50"/>
        <v>276.13540660339828</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v>202809.29</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70388</v>
      </c>
      <c r="E309" s="249">
        <v>194366.19</v>
      </c>
      <c r="F309" s="95">
        <f t="shared" si="50"/>
        <v>276.13540660339828</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4" sqref="E3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18114771</v>
      </c>
      <c r="E28" s="83">
        <f t="shared" si="6"/>
        <v>18267988.34</v>
      </c>
      <c r="F28" s="65">
        <f t="shared" si="1"/>
        <v>100.84581439091889</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18114771</v>
      </c>
      <c r="E31" s="251">
        <v>18267988.34</v>
      </c>
      <c r="F31" s="65">
        <f t="shared" si="1"/>
        <v>100.84581439091889</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18114771</v>
      </c>
      <c r="E141" s="108">
        <f t="shared" si="28"/>
        <v>18267988.34</v>
      </c>
      <c r="F141" s="84">
        <f t="shared" si="1"/>
        <v>100.84581439091889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24" sqref="D2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526419.36</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526419.36</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526419.36</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526419.36</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2" workbookViewId="0">
      <selection activeCell="C101" sqref="C10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1679356.03</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18744464.030000001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18399698.190000001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16592724.26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1614702.34</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7687.85</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184583.74</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188798.6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155967.24</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155967.24</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18528406.810000002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18307618.68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16554556.550000001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1656849.56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7696.92</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88515.65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188798.6</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31989.53</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31989.53</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1895413.25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1895413.25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202809.29</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1498237.77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194366.19</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2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20639</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Svjetlana Buljan</cp:lastModifiedBy>
  <cp:lastPrinted>2023-01-25T12:29:58Z</cp:lastPrinted>
  <dcterms:created xsi:type="dcterms:W3CDTF">2022-04-01T05:14:30Z</dcterms:created>
  <dcterms:modified xsi:type="dcterms:W3CDTF">2023-01-26T16:43:48Z</dcterms:modified>
</cp:coreProperties>
</file>