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mpeu.sharepoint.com/sites/statistike/portalotvorenihpodataka/Novo/Erasmus+/"/>
    </mc:Choice>
  </mc:AlternateContent>
  <xr:revisionPtr revIDLastSave="39" documentId="14_{E75C5374-DDDE-47C7-838C-CA77A2EB1AAB}" xr6:coauthVersionLast="47" xr6:coauthVersionMax="47" xr10:uidLastSave="{DD57EBFD-D928-4E87-A1DA-4DDD28A33F25}"/>
  <bookViews>
    <workbookView xWindow="-108" yWindow="-108" windowWidth="23256" windowHeight="12456" xr2:uid="{00000000-000D-0000-FFFF-FFFF00000000}"/>
  </bookViews>
  <sheets>
    <sheet name="2021-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2" l="1"/>
  <c r="F34" i="2"/>
  <c r="G34" i="2"/>
  <c r="H34" i="2"/>
  <c r="I34" i="2"/>
  <c r="J34" i="2"/>
  <c r="E34" i="2"/>
  <c r="F35" i="2"/>
  <c r="G35" i="2"/>
  <c r="H35" i="2"/>
  <c r="I35" i="2"/>
  <c r="J35" i="2"/>
  <c r="E35" i="2"/>
  <c r="I33" i="2"/>
  <c r="H33" i="2"/>
  <c r="G33" i="2"/>
  <c r="F33" i="2"/>
  <c r="E33" i="2"/>
  <c r="K32" i="2"/>
  <c r="K31" i="2"/>
  <c r="J30" i="2"/>
  <c r="I30" i="2"/>
  <c r="H30" i="2"/>
  <c r="G30" i="2"/>
  <c r="F30" i="2"/>
  <c r="E30" i="2"/>
  <c r="K28" i="2"/>
  <c r="K26" i="2"/>
  <c r="K8" i="2"/>
  <c r="I9" i="2"/>
  <c r="K17" i="2"/>
  <c r="K16" i="2"/>
  <c r="I27" i="2"/>
  <c r="H27" i="2"/>
  <c r="G27" i="2"/>
  <c r="F27" i="2"/>
  <c r="E27" i="2"/>
  <c r="K25" i="2"/>
  <c r="J24" i="2"/>
  <c r="I24" i="2"/>
  <c r="H24" i="2"/>
  <c r="G24" i="2"/>
  <c r="F24" i="2"/>
  <c r="E24" i="2"/>
  <c r="K23" i="2"/>
  <c r="K22" i="2"/>
  <c r="K24" i="2" s="1"/>
  <c r="I21" i="2"/>
  <c r="H21" i="2"/>
  <c r="G21" i="2"/>
  <c r="F21" i="2"/>
  <c r="E21" i="2"/>
  <c r="K20" i="2"/>
  <c r="K19" i="2"/>
  <c r="J18" i="2"/>
  <c r="I18" i="2"/>
  <c r="H18" i="2"/>
  <c r="G18" i="2"/>
  <c r="F18" i="2"/>
  <c r="E18" i="2"/>
  <c r="I15" i="2"/>
  <c r="H15" i="2"/>
  <c r="G15" i="2"/>
  <c r="F15" i="2"/>
  <c r="E15" i="2"/>
  <c r="K14" i="2"/>
  <c r="K13" i="2"/>
  <c r="I12" i="2"/>
  <c r="H12" i="2"/>
  <c r="G12" i="2"/>
  <c r="F12" i="2"/>
  <c r="E12" i="2"/>
  <c r="K11" i="2"/>
  <c r="K10" i="2"/>
  <c r="H9" i="2"/>
  <c r="G9" i="2"/>
  <c r="F9" i="2"/>
  <c r="E9" i="2"/>
  <c r="K7" i="2"/>
  <c r="K9" i="2" s="1"/>
  <c r="I6" i="2"/>
  <c r="H6" i="2"/>
  <c r="G6" i="2"/>
  <c r="F6" i="2"/>
  <c r="E6" i="2"/>
  <c r="K5" i="2"/>
  <c r="K4" i="2"/>
  <c r="K30" i="2" l="1"/>
  <c r="K33" i="2"/>
  <c r="K18" i="2"/>
  <c r="F36" i="2"/>
  <c r="K35" i="2"/>
  <c r="K6" i="2"/>
  <c r="K12" i="2"/>
  <c r="K15" i="2"/>
  <c r="K21" i="2"/>
  <c r="J36" i="2"/>
  <c r="G36" i="2"/>
  <c r="I36" i="2"/>
  <c r="K34" i="2"/>
  <c r="H36" i="2"/>
  <c r="K27" i="2"/>
  <c r="E36" i="2"/>
  <c r="K36" i="2" l="1"/>
</calcChain>
</file>

<file path=xl/sharedStrings.xml><?xml version="1.0" encoding="utf-8"?>
<sst xmlns="http://schemas.openxmlformats.org/spreadsheetml/2006/main" count="59" uniqueCount="21">
  <si>
    <t>Tablica 9 - Ukupan broj zaprimljenih i ugovorenih projekata za program Erasmus+ prema sektorskim područjima – razdoblje 2021.-2027.</t>
  </si>
  <si>
    <t>Natječajna godina</t>
  </si>
  <si>
    <t>Odgoj i opće obrazovanje</t>
  </si>
  <si>
    <t>Strukovno obrazovanje i osposobljavanje</t>
  </si>
  <si>
    <t>Visoko obrazovanje</t>
  </si>
  <si>
    <t>Obrazovanje odraslih</t>
  </si>
  <si>
    <t>Mladi</t>
  </si>
  <si>
    <t>Sport</t>
  </si>
  <si>
    <t>Ukupno prema natječajnoj godini</t>
  </si>
  <si>
    <t>2021.</t>
  </si>
  <si>
    <t>KA1</t>
  </si>
  <si>
    <t xml:space="preserve">Prijave </t>
  </si>
  <si>
    <t xml:space="preserve">Ugovoreni </t>
  </si>
  <si>
    <t>% prolaznosti</t>
  </si>
  <si>
    <t>KA2</t>
  </si>
  <si>
    <t>2022.</t>
  </si>
  <si>
    <t>2023.</t>
  </si>
  <si>
    <t>2024.</t>
  </si>
  <si>
    <t>2025.</t>
  </si>
  <si>
    <t xml:space="preserve">Sveukupno prema sektorskom području </t>
  </si>
  <si>
    <t>Datum ažuriranja: 3.2.2026.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</si>
</sst>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lightGray"/>
    </fill>
    <fill>
      <patternFill patternType="lightGray">
        <b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3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wrapText="1"/>
    </xf>
    <xf numFmtId="0" fontId="3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164" fontId="4" fillId="0" borderId="16" xfId="0" applyNumberFormat="1" applyFont="1" applyBorder="1" applyAlignment="1">
      <alignment horizontal="right" vertical="center"/>
    </xf>
    <xf numFmtId="0" fontId="5" fillId="2" borderId="20" xfId="0" applyFont="1" applyFill="1" applyBorder="1" applyAlignment="1">
      <alignment wrapText="1"/>
    </xf>
    <xf numFmtId="164" fontId="3" fillId="0" borderId="20" xfId="0" applyNumberFormat="1" applyFont="1" applyBorder="1" applyAlignment="1">
      <alignment horizontal="right" vertical="center"/>
    </xf>
    <xf numFmtId="164" fontId="3" fillId="4" borderId="20" xfId="0" applyNumberFormat="1" applyFont="1" applyFill="1" applyBorder="1" applyAlignment="1">
      <alignment horizontal="right" vertical="center"/>
    </xf>
    <xf numFmtId="164" fontId="4" fillId="0" borderId="21" xfId="0" applyNumberFormat="1" applyFont="1" applyBorder="1" applyAlignment="1">
      <alignment horizontal="right" vertical="center"/>
    </xf>
    <xf numFmtId="0" fontId="3" fillId="4" borderId="13" xfId="0" applyFont="1" applyFill="1" applyBorder="1" applyAlignment="1">
      <alignment horizontal="right" vertical="center"/>
    </xf>
    <xf numFmtId="0" fontId="3" fillId="4" borderId="20" xfId="0" applyFont="1" applyFill="1" applyBorder="1" applyAlignment="1">
      <alignment horizontal="right" vertical="center"/>
    </xf>
    <xf numFmtId="0" fontId="1" fillId="2" borderId="7" xfId="0" applyFont="1" applyFill="1" applyBorder="1"/>
    <xf numFmtId="0" fontId="4" fillId="0" borderId="7" xfId="0" applyFont="1" applyBorder="1" applyAlignment="1">
      <alignment vertical="center" wrapText="1"/>
    </xf>
    <xf numFmtId="0" fontId="5" fillId="3" borderId="9" xfId="0" applyFont="1" applyFill="1" applyBorder="1" applyAlignment="1">
      <alignment wrapText="1"/>
    </xf>
    <xf numFmtId="0" fontId="4" fillId="3" borderId="9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64" fontId="7" fillId="0" borderId="20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164" fontId="8" fillId="0" borderId="21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9" fillId="0" borderId="16" xfId="0" applyNumberFormat="1" applyFont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164" fontId="6" fillId="0" borderId="20" xfId="0" applyNumberFormat="1" applyFont="1" applyBorder="1" applyAlignment="1">
      <alignment horizontal="right" vertical="center"/>
    </xf>
    <xf numFmtId="164" fontId="6" fillId="4" borderId="20" xfId="0" applyNumberFormat="1" applyFont="1" applyFill="1" applyBorder="1" applyAlignment="1">
      <alignment horizontal="right" vertical="center"/>
    </xf>
    <xf numFmtId="164" fontId="9" fillId="0" borderId="21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2" fillId="2" borderId="0" xfId="0" applyFont="1" applyFill="1"/>
    <xf numFmtId="0" fontId="6" fillId="2" borderId="13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right" vertical="center"/>
    </xf>
    <xf numFmtId="164" fontId="6" fillId="2" borderId="20" xfId="0" applyNumberFormat="1" applyFont="1" applyFill="1" applyBorder="1" applyAlignment="1">
      <alignment horizontal="right" vertical="center"/>
    </xf>
    <xf numFmtId="164" fontId="6" fillId="5" borderId="20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0994-C28D-44A5-895A-6346E839B268}">
  <sheetPr>
    <pageSetUpPr fitToPage="1"/>
  </sheetPr>
  <dimension ref="A1:K38"/>
  <sheetViews>
    <sheetView tabSelected="1" zoomScale="115" zoomScaleNormal="11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39" sqref="A39"/>
    </sheetView>
  </sheetViews>
  <sheetFormatPr defaultRowHeight="14.4" x14ac:dyDescent="0.3"/>
  <cols>
    <col min="1" max="1" width="13.77734375" customWidth="1"/>
    <col min="2" max="2" width="2" hidden="1" customWidth="1"/>
    <col min="3" max="3" width="11.109375" customWidth="1"/>
    <col min="4" max="4" width="10.88671875" customWidth="1"/>
    <col min="5" max="5" width="11.6640625" customWidth="1"/>
    <col min="6" max="6" width="14.21875" customWidth="1"/>
    <col min="7" max="7" width="10.6640625" customWidth="1"/>
    <col min="8" max="8" width="10.33203125" customWidth="1"/>
    <col min="9" max="9" width="6.21875" customWidth="1"/>
    <col min="10" max="10" width="9.5546875" customWidth="1"/>
    <col min="11" max="11" width="15.6640625" customWidth="1"/>
  </cols>
  <sheetData>
    <row r="1" spans="1:11" x14ac:dyDescent="0.3">
      <c r="A1" s="40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42" thickBot="1" x14ac:dyDescent="0.35">
      <c r="A3" s="67" t="s">
        <v>1</v>
      </c>
      <c r="B3" s="67"/>
      <c r="C3" s="10"/>
      <c r="D3" s="22"/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8</v>
      </c>
    </row>
    <row r="4" spans="1:11" x14ac:dyDescent="0.3">
      <c r="A4" s="68" t="s">
        <v>9</v>
      </c>
      <c r="B4" s="69"/>
      <c r="C4" s="59" t="s">
        <v>10</v>
      </c>
      <c r="D4" s="11" t="s">
        <v>11</v>
      </c>
      <c r="E4" s="12">
        <v>84</v>
      </c>
      <c r="F4" s="12">
        <v>50</v>
      </c>
      <c r="G4" s="12">
        <v>38</v>
      </c>
      <c r="H4" s="12">
        <v>19</v>
      </c>
      <c r="I4" s="12">
        <v>122</v>
      </c>
      <c r="J4" s="20"/>
      <c r="K4" s="13">
        <f>E4+F4+G4+H4+I4</f>
        <v>313</v>
      </c>
    </row>
    <row r="5" spans="1:11" x14ac:dyDescent="0.3">
      <c r="A5" s="70"/>
      <c r="B5" s="71"/>
      <c r="C5" s="60"/>
      <c r="D5" s="6" t="s">
        <v>12</v>
      </c>
      <c r="E5" s="2">
        <v>71</v>
      </c>
      <c r="F5" s="2">
        <v>48</v>
      </c>
      <c r="G5" s="2">
        <v>38</v>
      </c>
      <c r="H5" s="2">
        <v>17</v>
      </c>
      <c r="I5" s="2">
        <v>55</v>
      </c>
      <c r="J5" s="8"/>
      <c r="K5" s="14">
        <f>SUM(E5:J5)</f>
        <v>229</v>
      </c>
    </row>
    <row r="6" spans="1:11" x14ac:dyDescent="0.3">
      <c r="A6" s="70"/>
      <c r="B6" s="71"/>
      <c r="C6" s="61"/>
      <c r="D6" s="6" t="s">
        <v>13</v>
      </c>
      <c r="E6" s="4">
        <f>E5/E4</f>
        <v>0.84523809523809523</v>
      </c>
      <c r="F6" s="4">
        <f>F5/F4</f>
        <v>0.96</v>
      </c>
      <c r="G6" s="4">
        <f>G5/G4</f>
        <v>1</v>
      </c>
      <c r="H6" s="4">
        <f>H5/H4</f>
        <v>0.89473684210526316</v>
      </c>
      <c r="I6" s="4">
        <f>I5/I4</f>
        <v>0.45081967213114754</v>
      </c>
      <c r="J6" s="9"/>
      <c r="K6" s="15">
        <f>K5/K4</f>
        <v>0.73162939297124596</v>
      </c>
    </row>
    <row r="7" spans="1:11" x14ac:dyDescent="0.3">
      <c r="A7" s="70"/>
      <c r="B7" s="71"/>
      <c r="C7" s="62" t="s">
        <v>14</v>
      </c>
      <c r="D7" s="6" t="s">
        <v>11</v>
      </c>
      <c r="E7" s="2">
        <v>56</v>
      </c>
      <c r="F7" s="2">
        <v>40</v>
      </c>
      <c r="G7" s="2">
        <v>15</v>
      </c>
      <c r="H7" s="2">
        <v>53</v>
      </c>
      <c r="I7" s="2">
        <v>68</v>
      </c>
      <c r="J7" s="8"/>
      <c r="K7" s="14">
        <f>SUM(E7:J7)</f>
        <v>232</v>
      </c>
    </row>
    <row r="8" spans="1:11" x14ac:dyDescent="0.3">
      <c r="A8" s="70"/>
      <c r="B8" s="71"/>
      <c r="C8" s="60"/>
      <c r="D8" s="6" t="s">
        <v>12</v>
      </c>
      <c r="E8" s="2">
        <v>22</v>
      </c>
      <c r="F8" s="2">
        <v>15</v>
      </c>
      <c r="G8" s="2">
        <v>5</v>
      </c>
      <c r="H8" s="2">
        <v>13</v>
      </c>
      <c r="I8" s="27">
        <v>22</v>
      </c>
      <c r="J8" s="8"/>
      <c r="K8" s="29">
        <f>E8+F8+G8+H8+I8</f>
        <v>77</v>
      </c>
    </row>
    <row r="9" spans="1:11" ht="15" thickBot="1" x14ac:dyDescent="0.35">
      <c r="A9" s="72"/>
      <c r="B9" s="73"/>
      <c r="C9" s="63"/>
      <c r="D9" s="16" t="s">
        <v>13</v>
      </c>
      <c r="E9" s="17">
        <f>E8/E7</f>
        <v>0.39285714285714285</v>
      </c>
      <c r="F9" s="17">
        <f>F8/F7</f>
        <v>0.375</v>
      </c>
      <c r="G9" s="17">
        <f>G8/G7</f>
        <v>0.33333333333333331</v>
      </c>
      <c r="H9" s="17">
        <f>H8/H7</f>
        <v>0.24528301886792453</v>
      </c>
      <c r="I9" s="28">
        <f>I8/I7</f>
        <v>0.3235294117647059</v>
      </c>
      <c r="J9" s="18"/>
      <c r="K9" s="30">
        <f>K8/K7</f>
        <v>0.33189655172413796</v>
      </c>
    </row>
    <row r="10" spans="1:11" x14ac:dyDescent="0.3">
      <c r="A10" s="53" t="s">
        <v>15</v>
      </c>
      <c r="B10" s="54"/>
      <c r="C10" s="59" t="s">
        <v>10</v>
      </c>
      <c r="D10" s="11" t="s">
        <v>11</v>
      </c>
      <c r="E10" s="12">
        <v>147</v>
      </c>
      <c r="F10" s="12">
        <v>94</v>
      </c>
      <c r="G10" s="12">
        <v>67</v>
      </c>
      <c r="H10" s="12">
        <v>35</v>
      </c>
      <c r="I10" s="12">
        <v>148</v>
      </c>
      <c r="J10" s="20"/>
      <c r="K10" s="13">
        <f>E10+F10+G10+H10+I10</f>
        <v>491</v>
      </c>
    </row>
    <row r="11" spans="1:11" x14ac:dyDescent="0.3">
      <c r="A11" s="55"/>
      <c r="B11" s="56"/>
      <c r="C11" s="60"/>
      <c r="D11" s="6" t="s">
        <v>12</v>
      </c>
      <c r="E11" s="2">
        <v>121</v>
      </c>
      <c r="F11" s="2">
        <v>70</v>
      </c>
      <c r="G11" s="2">
        <v>63</v>
      </c>
      <c r="H11" s="2">
        <v>28</v>
      </c>
      <c r="I11" s="2">
        <v>74</v>
      </c>
      <c r="J11" s="8"/>
      <c r="K11" s="14">
        <f>E11+F11+G11+H11+I11</f>
        <v>356</v>
      </c>
    </row>
    <row r="12" spans="1:11" x14ac:dyDescent="0.3">
      <c r="A12" s="55"/>
      <c r="B12" s="56"/>
      <c r="C12" s="61"/>
      <c r="D12" s="6" t="s">
        <v>13</v>
      </c>
      <c r="E12" s="4">
        <f>E11/E10</f>
        <v>0.8231292517006803</v>
      </c>
      <c r="F12" s="4">
        <f>F11/F10</f>
        <v>0.74468085106382975</v>
      </c>
      <c r="G12" s="4">
        <f>G11/G10</f>
        <v>0.94029850746268662</v>
      </c>
      <c r="H12" s="4">
        <f>H11/H10</f>
        <v>0.8</v>
      </c>
      <c r="I12" s="4">
        <f>I11/I10</f>
        <v>0.5</v>
      </c>
      <c r="J12" s="9"/>
      <c r="K12" s="15">
        <f>K11/K10</f>
        <v>0.72505091649694497</v>
      </c>
    </row>
    <row r="13" spans="1:11" x14ac:dyDescent="0.3">
      <c r="A13" s="55"/>
      <c r="B13" s="56"/>
      <c r="C13" s="67" t="s">
        <v>14</v>
      </c>
      <c r="D13" s="6" t="s">
        <v>11</v>
      </c>
      <c r="E13" s="2">
        <v>85</v>
      </c>
      <c r="F13" s="2">
        <v>32</v>
      </c>
      <c r="G13" s="2">
        <v>20</v>
      </c>
      <c r="H13" s="2">
        <v>53</v>
      </c>
      <c r="I13" s="2">
        <v>77</v>
      </c>
      <c r="J13" s="8"/>
      <c r="K13" s="14">
        <f>E13+F13+G13+H13+I13</f>
        <v>267</v>
      </c>
    </row>
    <row r="14" spans="1:11" x14ac:dyDescent="0.3">
      <c r="A14" s="55"/>
      <c r="B14" s="56"/>
      <c r="C14" s="74"/>
      <c r="D14" s="6" t="s">
        <v>12</v>
      </c>
      <c r="E14" s="2">
        <v>14</v>
      </c>
      <c r="F14" s="2">
        <v>7</v>
      </c>
      <c r="G14" s="2">
        <v>5</v>
      </c>
      <c r="H14" s="2">
        <v>12</v>
      </c>
      <c r="I14" s="2">
        <v>16</v>
      </c>
      <c r="J14" s="8"/>
      <c r="K14" s="14">
        <f>E14+F14+G14+H14+I14</f>
        <v>54</v>
      </c>
    </row>
    <row r="15" spans="1:11" ht="15" thickBot="1" x14ac:dyDescent="0.35">
      <c r="A15" s="57"/>
      <c r="B15" s="58"/>
      <c r="C15" s="75"/>
      <c r="D15" s="16" t="s">
        <v>13</v>
      </c>
      <c r="E15" s="17">
        <f>E14/E13</f>
        <v>0.16470588235294117</v>
      </c>
      <c r="F15" s="17">
        <f>F14/F13</f>
        <v>0.21875</v>
      </c>
      <c r="G15" s="17">
        <f>G14/G13</f>
        <v>0.25</v>
      </c>
      <c r="H15" s="17">
        <f>H14/H13</f>
        <v>0.22641509433962265</v>
      </c>
      <c r="I15" s="17">
        <f>I14/I13</f>
        <v>0.20779220779220781</v>
      </c>
      <c r="J15" s="21"/>
      <c r="K15" s="19">
        <f>K14/K13</f>
        <v>0.20224719101123595</v>
      </c>
    </row>
    <row r="16" spans="1:11" x14ac:dyDescent="0.3">
      <c r="A16" s="53" t="s">
        <v>16</v>
      </c>
      <c r="B16" s="54"/>
      <c r="C16" s="59" t="s">
        <v>10</v>
      </c>
      <c r="D16" s="11" t="s">
        <v>11</v>
      </c>
      <c r="E16" s="12">
        <v>261</v>
      </c>
      <c r="F16" s="12">
        <v>134</v>
      </c>
      <c r="G16" s="12">
        <v>63</v>
      </c>
      <c r="H16" s="12">
        <v>46</v>
      </c>
      <c r="I16" s="12">
        <v>183</v>
      </c>
      <c r="J16" s="12">
        <v>19</v>
      </c>
      <c r="K16" s="13">
        <f>SUM(E16:J16)</f>
        <v>706</v>
      </c>
    </row>
    <row r="17" spans="1:11" x14ac:dyDescent="0.3">
      <c r="A17" s="55"/>
      <c r="B17" s="56"/>
      <c r="C17" s="60"/>
      <c r="D17" s="6" t="s">
        <v>12</v>
      </c>
      <c r="E17" s="26">
        <v>185</v>
      </c>
      <c r="F17" s="26">
        <v>102</v>
      </c>
      <c r="G17" s="26">
        <v>62</v>
      </c>
      <c r="H17" s="26">
        <v>35</v>
      </c>
      <c r="I17" s="26">
        <v>80</v>
      </c>
      <c r="J17" s="26">
        <v>7</v>
      </c>
      <c r="K17" s="31">
        <f>SUM(E17:J17)</f>
        <v>471</v>
      </c>
    </row>
    <row r="18" spans="1:11" x14ac:dyDescent="0.3">
      <c r="A18" s="55"/>
      <c r="B18" s="56"/>
      <c r="C18" s="61"/>
      <c r="D18" s="6" t="s">
        <v>13</v>
      </c>
      <c r="E18" s="32">
        <f t="shared" ref="E18:K18" si="0">E17/E16</f>
        <v>0.70881226053639845</v>
      </c>
      <c r="F18" s="32">
        <f t="shared" si="0"/>
        <v>0.76119402985074625</v>
      </c>
      <c r="G18" s="32">
        <f t="shared" si="0"/>
        <v>0.98412698412698407</v>
      </c>
      <c r="H18" s="32">
        <f t="shared" si="0"/>
        <v>0.76086956521739135</v>
      </c>
      <c r="I18" s="32">
        <f t="shared" si="0"/>
        <v>0.43715846994535518</v>
      </c>
      <c r="J18" s="32">
        <f t="shared" si="0"/>
        <v>0.36842105263157893</v>
      </c>
      <c r="K18" s="33">
        <f t="shared" si="0"/>
        <v>0.66713881019830024</v>
      </c>
    </row>
    <row r="19" spans="1:11" x14ac:dyDescent="0.3">
      <c r="A19" s="55"/>
      <c r="B19" s="56"/>
      <c r="C19" s="62" t="s">
        <v>14</v>
      </c>
      <c r="D19" s="6" t="s">
        <v>11</v>
      </c>
      <c r="E19" s="26">
        <v>138</v>
      </c>
      <c r="F19" s="26">
        <v>48</v>
      </c>
      <c r="G19" s="26">
        <v>20</v>
      </c>
      <c r="H19" s="26">
        <v>82</v>
      </c>
      <c r="I19" s="26">
        <v>117</v>
      </c>
      <c r="J19" s="34"/>
      <c r="K19" s="31">
        <f>SUM(E19:J19)</f>
        <v>405</v>
      </c>
    </row>
    <row r="20" spans="1:11" x14ac:dyDescent="0.3">
      <c r="A20" s="55"/>
      <c r="B20" s="56"/>
      <c r="C20" s="60"/>
      <c r="D20" s="6" t="s">
        <v>12</v>
      </c>
      <c r="E20" s="26">
        <v>10</v>
      </c>
      <c r="F20" s="26">
        <v>9</v>
      </c>
      <c r="G20" s="26">
        <v>6</v>
      </c>
      <c r="H20" s="26">
        <v>8</v>
      </c>
      <c r="I20" s="26">
        <v>16</v>
      </c>
      <c r="J20" s="34"/>
      <c r="K20" s="31">
        <f>SUM(E20:J20)</f>
        <v>49</v>
      </c>
    </row>
    <row r="21" spans="1:11" ht="15" thickBot="1" x14ac:dyDescent="0.35">
      <c r="A21" s="57"/>
      <c r="B21" s="58"/>
      <c r="C21" s="63"/>
      <c r="D21" s="16" t="s">
        <v>13</v>
      </c>
      <c r="E21" s="35">
        <f>E20/E19</f>
        <v>7.2463768115942032E-2</v>
      </c>
      <c r="F21" s="35">
        <f>F20/F19</f>
        <v>0.1875</v>
      </c>
      <c r="G21" s="35">
        <f>G20/G19</f>
        <v>0.3</v>
      </c>
      <c r="H21" s="35">
        <f>H20/H19</f>
        <v>9.7560975609756101E-2</v>
      </c>
      <c r="I21" s="35">
        <f>I20/I19</f>
        <v>0.13675213675213677</v>
      </c>
      <c r="J21" s="36"/>
      <c r="K21" s="37">
        <f>K20/K19</f>
        <v>0.12098765432098765</v>
      </c>
    </row>
    <row r="22" spans="1:11" x14ac:dyDescent="0.3">
      <c r="A22" s="53" t="s">
        <v>17</v>
      </c>
      <c r="B22" s="64"/>
      <c r="C22" s="59" t="s">
        <v>10</v>
      </c>
      <c r="D22" s="11" t="s">
        <v>11</v>
      </c>
      <c r="E22" s="38">
        <v>315</v>
      </c>
      <c r="F22" s="38">
        <v>154</v>
      </c>
      <c r="G22" s="38">
        <v>70</v>
      </c>
      <c r="H22" s="38">
        <v>69</v>
      </c>
      <c r="I22" s="38">
        <v>216</v>
      </c>
      <c r="J22" s="38">
        <v>19</v>
      </c>
      <c r="K22" s="39">
        <f>E22+F22+G22+H22+I22+J22</f>
        <v>843</v>
      </c>
    </row>
    <row r="23" spans="1:11" x14ac:dyDescent="0.3">
      <c r="A23" s="55"/>
      <c r="B23" s="65"/>
      <c r="C23" s="60"/>
      <c r="D23" s="6" t="s">
        <v>12</v>
      </c>
      <c r="E23" s="26">
        <v>181</v>
      </c>
      <c r="F23" s="26">
        <v>124</v>
      </c>
      <c r="G23" s="26">
        <v>67</v>
      </c>
      <c r="H23" s="26">
        <v>63</v>
      </c>
      <c r="I23" s="26">
        <v>79</v>
      </c>
      <c r="J23" s="26">
        <v>12</v>
      </c>
      <c r="K23" s="31">
        <f>E23+F23+G23+H23+I23+J23</f>
        <v>526</v>
      </c>
    </row>
    <row r="24" spans="1:11" x14ac:dyDescent="0.3">
      <c r="A24" s="55"/>
      <c r="B24" s="65"/>
      <c r="C24" s="61"/>
      <c r="D24" s="6" t="s">
        <v>13</v>
      </c>
      <c r="E24" s="32">
        <f>E23/E22</f>
        <v>0.57460317460317456</v>
      </c>
      <c r="F24" s="32">
        <f>F23/F22</f>
        <v>0.80519480519480524</v>
      </c>
      <c r="G24" s="32">
        <f t="shared" ref="G24:J24" si="1">G23/G22</f>
        <v>0.95714285714285718</v>
      </c>
      <c r="H24" s="32">
        <f t="shared" si="1"/>
        <v>0.91304347826086951</v>
      </c>
      <c r="I24" s="32">
        <f t="shared" si="1"/>
        <v>0.36574074074074076</v>
      </c>
      <c r="J24" s="32">
        <f t="shared" si="1"/>
        <v>0.63157894736842102</v>
      </c>
      <c r="K24" s="33">
        <f>K23/K22</f>
        <v>0.62396204033214708</v>
      </c>
    </row>
    <row r="25" spans="1:11" x14ac:dyDescent="0.3">
      <c r="A25" s="55"/>
      <c r="B25" s="65"/>
      <c r="C25" s="62" t="s">
        <v>14</v>
      </c>
      <c r="D25" s="6" t="s">
        <v>11</v>
      </c>
      <c r="E25" s="26">
        <v>140</v>
      </c>
      <c r="F25" s="26">
        <v>59</v>
      </c>
      <c r="G25" s="26">
        <v>39</v>
      </c>
      <c r="H25" s="26">
        <v>95</v>
      </c>
      <c r="I25" s="26">
        <v>146</v>
      </c>
      <c r="J25" s="32"/>
      <c r="K25" s="31">
        <f>SUM(E25:I25)</f>
        <v>479</v>
      </c>
    </row>
    <row r="26" spans="1:11" x14ac:dyDescent="0.3">
      <c r="A26" s="55"/>
      <c r="B26" s="65"/>
      <c r="C26" s="60"/>
      <c r="D26" s="6" t="s">
        <v>12</v>
      </c>
      <c r="E26" s="26">
        <v>11</v>
      </c>
      <c r="F26" s="26">
        <v>9</v>
      </c>
      <c r="G26" s="26">
        <v>4</v>
      </c>
      <c r="H26" s="26">
        <v>10</v>
      </c>
      <c r="I26" s="26">
        <v>15</v>
      </c>
      <c r="J26" s="32"/>
      <c r="K26" s="31">
        <f>SUM(E26:I26)</f>
        <v>49</v>
      </c>
    </row>
    <row r="27" spans="1:11" ht="15" thickBot="1" x14ac:dyDescent="0.35">
      <c r="A27" s="57"/>
      <c r="B27" s="66"/>
      <c r="C27" s="63"/>
      <c r="D27" s="16" t="s">
        <v>13</v>
      </c>
      <c r="E27" s="35">
        <f>E26/E25</f>
        <v>7.857142857142857E-2</v>
      </c>
      <c r="F27" s="35">
        <f>F26/F25</f>
        <v>0.15254237288135594</v>
      </c>
      <c r="G27" s="35">
        <f>G26/G25</f>
        <v>0.10256410256410256</v>
      </c>
      <c r="H27" s="35">
        <f>H26/H25</f>
        <v>0.10526315789473684</v>
      </c>
      <c r="I27" s="35">
        <f>I26/I25</f>
        <v>0.10273972602739725</v>
      </c>
      <c r="J27" s="36"/>
      <c r="K27" s="37">
        <f>K26/K25</f>
        <v>0.1022964509394572</v>
      </c>
    </row>
    <row r="28" spans="1:11" x14ac:dyDescent="0.3">
      <c r="A28" s="53" t="s">
        <v>18</v>
      </c>
      <c r="B28" s="64"/>
      <c r="C28" s="59" t="s">
        <v>10</v>
      </c>
      <c r="D28" s="11" t="s">
        <v>11</v>
      </c>
      <c r="E28" s="41">
        <v>352</v>
      </c>
      <c r="F28" s="41">
        <v>164</v>
      </c>
      <c r="G28" s="41">
        <v>67</v>
      </c>
      <c r="H28" s="41">
        <v>119</v>
      </c>
      <c r="I28" s="41">
        <v>213</v>
      </c>
      <c r="J28" s="41">
        <v>15</v>
      </c>
      <c r="K28" s="39">
        <f>E28+F28+G28+H28+I28+J28</f>
        <v>930</v>
      </c>
    </row>
    <row r="29" spans="1:11" x14ac:dyDescent="0.3">
      <c r="A29" s="55"/>
      <c r="B29" s="65"/>
      <c r="C29" s="60"/>
      <c r="D29" s="6" t="s">
        <v>12</v>
      </c>
      <c r="E29" s="42">
        <v>211</v>
      </c>
      <c r="F29" s="42">
        <v>135</v>
      </c>
      <c r="G29" s="42">
        <v>63</v>
      </c>
      <c r="H29" s="42">
        <v>88</v>
      </c>
      <c r="I29" s="42">
        <v>86</v>
      </c>
      <c r="J29" s="42">
        <v>13</v>
      </c>
      <c r="K29" s="31">
        <f>E29+F29+G29+H29+I29+J29</f>
        <v>596</v>
      </c>
    </row>
    <row r="30" spans="1:11" x14ac:dyDescent="0.3">
      <c r="A30" s="55"/>
      <c r="B30" s="65"/>
      <c r="C30" s="61"/>
      <c r="D30" s="6" t="s">
        <v>13</v>
      </c>
      <c r="E30" s="43">
        <f>E29/E28</f>
        <v>0.59943181818181823</v>
      </c>
      <c r="F30" s="43">
        <f>F29/F28</f>
        <v>0.82317073170731703</v>
      </c>
      <c r="G30" s="43">
        <f t="shared" ref="G30:J30" si="2">G29/G28</f>
        <v>0.94029850746268662</v>
      </c>
      <c r="H30" s="43">
        <f t="shared" si="2"/>
        <v>0.73949579831932777</v>
      </c>
      <c r="I30" s="43">
        <f t="shared" si="2"/>
        <v>0.40375586854460094</v>
      </c>
      <c r="J30" s="43">
        <f t="shared" si="2"/>
        <v>0.8666666666666667</v>
      </c>
      <c r="K30" s="33">
        <f>K29/K28</f>
        <v>0.64086021505376345</v>
      </c>
    </row>
    <row r="31" spans="1:11" x14ac:dyDescent="0.3">
      <c r="A31" s="55"/>
      <c r="B31" s="65"/>
      <c r="C31" s="62" t="s">
        <v>14</v>
      </c>
      <c r="D31" s="6" t="s">
        <v>11</v>
      </c>
      <c r="E31" s="42">
        <v>107</v>
      </c>
      <c r="F31" s="42">
        <v>35</v>
      </c>
      <c r="G31" s="42">
        <v>33</v>
      </c>
      <c r="H31" s="42">
        <v>73</v>
      </c>
      <c r="I31" s="42">
        <v>83</v>
      </c>
      <c r="J31" s="44"/>
      <c r="K31" s="31">
        <f>SUM(E31:I31)</f>
        <v>331</v>
      </c>
    </row>
    <row r="32" spans="1:11" x14ac:dyDescent="0.3">
      <c r="A32" s="55"/>
      <c r="B32" s="65"/>
      <c r="C32" s="60"/>
      <c r="D32" s="6" t="s">
        <v>12</v>
      </c>
      <c r="E32" s="42">
        <v>11</v>
      </c>
      <c r="F32" s="42">
        <v>8</v>
      </c>
      <c r="G32" s="42">
        <v>3</v>
      </c>
      <c r="H32" s="42">
        <v>9</v>
      </c>
      <c r="I32" s="42">
        <v>15</v>
      </c>
      <c r="J32" s="44"/>
      <c r="K32" s="31">
        <f>SUM(E32:I32)</f>
        <v>46</v>
      </c>
    </row>
    <row r="33" spans="1:11" ht="15" thickBot="1" x14ac:dyDescent="0.35">
      <c r="A33" s="57"/>
      <c r="B33" s="66"/>
      <c r="C33" s="63"/>
      <c r="D33" s="16" t="s">
        <v>13</v>
      </c>
      <c r="E33" s="45">
        <f>E32/E31</f>
        <v>0.10280373831775701</v>
      </c>
      <c r="F33" s="45">
        <f>F32/F31</f>
        <v>0.22857142857142856</v>
      </c>
      <c r="G33" s="45">
        <f>G32/G31</f>
        <v>9.0909090909090912E-2</v>
      </c>
      <c r="H33" s="45">
        <f>H32/H31</f>
        <v>0.12328767123287671</v>
      </c>
      <c r="I33" s="45">
        <f>I32/I31</f>
        <v>0.18072289156626506</v>
      </c>
      <c r="J33" s="46"/>
      <c r="K33" s="37">
        <f>K32/K31</f>
        <v>0.13897280966767372</v>
      </c>
    </row>
    <row r="34" spans="1:11" ht="14.4" customHeight="1" x14ac:dyDescent="0.3">
      <c r="A34" s="47" t="s">
        <v>19</v>
      </c>
      <c r="B34" s="48"/>
      <c r="C34" s="49"/>
      <c r="D34" s="24" t="s">
        <v>11</v>
      </c>
      <c r="E34" s="25">
        <f>E4+E7+E10+E13+E16+E19+E22+E25+E28+E31</f>
        <v>1685</v>
      </c>
      <c r="F34" s="25">
        <f t="shared" ref="F34:J34" si="3">F4+F7+F10+F13+F16+F19+F22+F25+F28+F31</f>
        <v>810</v>
      </c>
      <c r="G34" s="25">
        <f t="shared" si="3"/>
        <v>432</v>
      </c>
      <c r="H34" s="25">
        <f t="shared" si="3"/>
        <v>644</v>
      </c>
      <c r="I34" s="25">
        <f t="shared" si="3"/>
        <v>1373</v>
      </c>
      <c r="J34" s="25">
        <f t="shared" si="3"/>
        <v>53</v>
      </c>
      <c r="K34" s="25">
        <f>SUM(E34:J34)</f>
        <v>4997</v>
      </c>
    </row>
    <row r="35" spans="1:11" x14ac:dyDescent="0.3">
      <c r="A35" s="47"/>
      <c r="B35" s="48"/>
      <c r="C35" s="49"/>
      <c r="D35" s="7" t="s">
        <v>12</v>
      </c>
      <c r="E35" s="3">
        <f>E5+E8+E11+E14+E17+E20+E23+E26+E29+E32</f>
        <v>837</v>
      </c>
      <c r="F35" s="3">
        <f t="shared" ref="F35:J35" si="4">F5+F8+F11+F14+F17+F20+F23+F26+F29+F32</f>
        <v>527</v>
      </c>
      <c r="G35" s="3">
        <f t="shared" si="4"/>
        <v>316</v>
      </c>
      <c r="H35" s="3">
        <f t="shared" si="4"/>
        <v>283</v>
      </c>
      <c r="I35" s="3">
        <f t="shared" si="4"/>
        <v>458</v>
      </c>
      <c r="J35" s="3">
        <f t="shared" si="4"/>
        <v>32</v>
      </c>
      <c r="K35" s="3">
        <f>SUM(E35:J35)</f>
        <v>2453</v>
      </c>
    </row>
    <row r="36" spans="1:11" x14ac:dyDescent="0.3">
      <c r="A36" s="50"/>
      <c r="B36" s="51"/>
      <c r="C36" s="52"/>
      <c r="D36" s="7" t="s">
        <v>13</v>
      </c>
      <c r="E36" s="5">
        <f t="shared" ref="E36:J36" si="5">E35/E34</f>
        <v>0.49673590504451037</v>
      </c>
      <c r="F36" s="5">
        <f t="shared" si="5"/>
        <v>0.65061728395061724</v>
      </c>
      <c r="G36" s="5">
        <f t="shared" si="5"/>
        <v>0.73148148148148151</v>
      </c>
      <c r="H36" s="5">
        <f t="shared" si="5"/>
        <v>0.4394409937888199</v>
      </c>
      <c r="I36" s="5">
        <f t="shared" si="5"/>
        <v>0.33357611070648213</v>
      </c>
      <c r="J36" s="5">
        <f t="shared" si="5"/>
        <v>0.60377358490566035</v>
      </c>
      <c r="K36" s="5">
        <f>K35/K34</f>
        <v>0.4908945367220332</v>
      </c>
    </row>
    <row r="38" spans="1:11" x14ac:dyDescent="0.3">
      <c r="A38" t="s">
        <v>20</v>
      </c>
    </row>
  </sheetData>
  <mergeCells count="17">
    <mergeCell ref="A3:B3"/>
    <mergeCell ref="A4:B9"/>
    <mergeCell ref="C4:C6"/>
    <mergeCell ref="C7:C9"/>
    <mergeCell ref="A10:B15"/>
    <mergeCell ref="C10:C12"/>
    <mergeCell ref="C13:C15"/>
    <mergeCell ref="A34:C36"/>
    <mergeCell ref="A16:B21"/>
    <mergeCell ref="C16:C18"/>
    <mergeCell ref="C19:C21"/>
    <mergeCell ref="A22:B27"/>
    <mergeCell ref="C22:C24"/>
    <mergeCell ref="C25:C27"/>
    <mergeCell ref="A28:B33"/>
    <mergeCell ref="C28:C30"/>
    <mergeCell ref="C31:C33"/>
  </mergeCells>
  <pageMargins left="0.7" right="0.7" top="0.75" bottom="0.75" header="0.3" footer="0.3"/>
  <pageSetup paperSize="9" scale="72" orientation="landscape" verticalDpi="0" r:id="rId1"/>
  <ignoredErrors>
    <ignoredError sqref="K1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D79E7368609D43A5EC84B136F88E8D" ma:contentTypeVersion="4" ma:contentTypeDescription="Create a new document." ma:contentTypeScope="" ma:versionID="cf53145a0870c5745b92bcf41734d2a4">
  <xsd:schema xmlns:xsd="http://www.w3.org/2001/XMLSchema" xmlns:xs="http://www.w3.org/2001/XMLSchema" xmlns:p="http://schemas.microsoft.com/office/2006/metadata/properties" xmlns:ns2="17285b46-b8d2-4055-80ea-cef0bf0cfa5d" targetNamespace="http://schemas.microsoft.com/office/2006/metadata/properties" ma:root="true" ma:fieldsID="fe35b1a7da315fbbd4fd2c80f41d8390" ns2:_="">
    <xsd:import namespace="17285b46-b8d2-4055-80ea-cef0bf0cf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85b46-b8d2-4055-80ea-cef0bf0cf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AA7390-4EF6-40AE-9825-D34217BC1943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17285b46-b8d2-4055-80ea-cef0bf0cfa5d"/>
    <ds:schemaRef ds:uri="http://purl.org/dc/terms/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977442-F090-465A-9874-A74100E4A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85b46-b8d2-4055-80ea-cef0bf0cf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EA5C04-7867-4FB1-8F1C-49C5AB97BB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 Gašparović</dc:creator>
  <cp:keywords/>
  <dc:description/>
  <cp:lastModifiedBy>Sanja Posavec</cp:lastModifiedBy>
  <cp:revision/>
  <dcterms:created xsi:type="dcterms:W3CDTF">2015-06-05T18:17:20Z</dcterms:created>
  <dcterms:modified xsi:type="dcterms:W3CDTF">2026-02-27T09:28:04Z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0x01010098D79E7368609D43A5EC84B136F88E8D</vt:lpwstr>
  </property>
</Properties>
</file>