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/>
  <mc:AlternateContent xmlns:mc="http://schemas.openxmlformats.org/markup-compatibility/2006">
    <mc:Choice Requires="x15">
      <x15ac:absPath xmlns:x15ac="http://schemas.microsoft.com/office/spreadsheetml/2010/11/ac" url="https://ampeu-my.sharepoint.com/personal/fgasparovic_ampeu_hr/Documents/Desktop/"/>
    </mc:Choice>
  </mc:AlternateContent>
  <xr:revisionPtr revIDLastSave="7" documentId="8_{68DC3F88-0A84-4183-AA91-F5856B95C375}" xr6:coauthVersionLast="47" xr6:coauthVersionMax="47" xr10:uidLastSave="{C4A1C8A6-EEB1-4358-9363-AFDB94F09331}"/>
  <bookViews>
    <workbookView xWindow="-108" yWindow="-108" windowWidth="23256" windowHeight="12456" xr2:uid="{00000000-000D-0000-FFFF-FFFF00000000}"/>
  </bookViews>
  <sheets>
    <sheet name="Erasmus+_financijski_pregled_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D21" i="1"/>
  <c r="D20" i="1"/>
  <c r="E21" i="1"/>
  <c r="E23" i="1" s="1"/>
  <c r="E20" i="1"/>
  <c r="J6" i="1"/>
  <c r="I23" i="1"/>
  <c r="I18" i="1"/>
  <c r="J16" i="1"/>
  <c r="J15" i="1"/>
  <c r="F21" i="1"/>
  <c r="G21" i="1"/>
  <c r="H21" i="1"/>
  <c r="H23" i="1" s="1"/>
  <c r="E18" i="1"/>
  <c r="F18" i="1"/>
  <c r="G18" i="1"/>
  <c r="H18" i="1"/>
  <c r="D18" i="1"/>
  <c r="J11" i="1"/>
  <c r="J13" i="1" s="1"/>
  <c r="H13" i="1"/>
  <c r="E13" i="1"/>
  <c r="D13" i="1"/>
  <c r="G13" i="1"/>
  <c r="F13" i="1"/>
  <c r="J10" i="1"/>
  <c r="J5" i="1"/>
  <c r="E8" i="1"/>
  <c r="F8" i="1"/>
  <c r="G8" i="1"/>
  <c r="H8" i="1"/>
  <c r="D8" i="1"/>
  <c r="J20" i="1" l="1"/>
  <c r="F23" i="1"/>
  <c r="G23" i="1"/>
  <c r="D23" i="1"/>
  <c r="J18" i="1"/>
  <c r="J21" i="1"/>
  <c r="J8" i="1"/>
  <c r="J23" i="1" l="1"/>
</calcChain>
</file>

<file path=xl/sharedStrings.xml><?xml version="1.0" encoding="utf-8"?>
<sst xmlns="http://schemas.openxmlformats.org/spreadsheetml/2006/main" count="37" uniqueCount="23">
  <si>
    <t xml:space="preserve">Tablica 8. Prikaz raspoloživih, ugovorenih i realiziranih sredstava za program Erasmus+ prema sektorskim područjima - razdoblje 2021. -2027. </t>
  </si>
  <si>
    <t>Natječajna godina</t>
  </si>
  <si>
    <t>Stavka</t>
  </si>
  <si>
    <t>Odgoj i opće obrazovanje</t>
  </si>
  <si>
    <t>Strukovno obrazovanje i osposobljavanje</t>
  </si>
  <si>
    <t>Visoko obrazovanje</t>
  </si>
  <si>
    <t>Obrazovanje odraslih</t>
  </si>
  <si>
    <t>Mladi</t>
  </si>
  <si>
    <t>Sport*</t>
  </si>
  <si>
    <t>Ukupno</t>
  </si>
  <si>
    <t>2021.</t>
  </si>
  <si>
    <t>Raspoloživo</t>
  </si>
  <si>
    <t>Ugovoreno</t>
  </si>
  <si>
    <t>Realizirano**</t>
  </si>
  <si>
    <t>% ugovorenih sredstava</t>
  </si>
  <si>
    <t>% realiziranih sredstava</t>
  </si>
  <si>
    <t>2022.</t>
  </si>
  <si>
    <t>Realizirano</t>
  </si>
  <si>
    <t>2023.</t>
  </si>
  <si>
    <t>% realiziranih sredstava*</t>
  </si>
  <si>
    <t xml:space="preserve">* Financiranje decentraliziranih projekata u području sporta započelo je od Poziva za 2023. </t>
  </si>
  <si>
    <t>** Projekti iz programskog razdoblja 2021.-2027. su u provedbi te trenutačno nije moguće prikazati podatke o realiziranosti sredstava, a podaci o ugovorenosti podložni su promjenama.</t>
  </si>
  <si>
    <t>Datum ažuriranja: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</si>
</sst>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9" fillId="2" borderId="0" xfId="2" applyFill="1"/>
    <xf numFmtId="0" fontId="5" fillId="0" borderId="3" xfId="0" applyFont="1" applyBorder="1" applyAlignment="1">
      <alignment horizontal="center" vertical="center" wrapText="1"/>
    </xf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12" fillId="2" borderId="11" xfId="0" applyFont="1" applyFill="1" applyBorder="1"/>
    <xf numFmtId="164" fontId="6" fillId="3" borderId="8" xfId="0" applyNumberFormat="1" applyFont="1" applyFill="1" applyBorder="1" applyAlignment="1">
      <alignment vertical="center"/>
    </xf>
    <xf numFmtId="0" fontId="10" fillId="2" borderId="0" xfId="2" applyFont="1" applyFill="1" applyAlignme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4" fontId="8" fillId="0" borderId="6" xfId="0" applyNumberFormat="1" applyFont="1" applyBorder="1"/>
    <xf numFmtId="165" fontId="8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vertical="center"/>
    </xf>
    <xf numFmtId="165" fontId="8" fillId="0" borderId="18" xfId="1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vertical="center"/>
    </xf>
    <xf numFmtId="164" fontId="6" fillId="3" borderId="23" xfId="0" applyNumberFormat="1" applyFont="1" applyFill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16" xfId="0" applyNumberFormat="1" applyFont="1" applyBorder="1"/>
    <xf numFmtId="164" fontId="8" fillId="0" borderId="18" xfId="0" applyNumberFormat="1" applyFont="1" applyBorder="1"/>
    <xf numFmtId="164" fontId="7" fillId="0" borderId="3" xfId="0" applyNumberFormat="1" applyFont="1" applyBorder="1" applyAlignment="1">
      <alignment vertical="center" wrapText="1"/>
    </xf>
    <xf numFmtId="164" fontId="13" fillId="0" borderId="6" xfId="0" applyNumberFormat="1" applyFont="1" applyBorder="1"/>
    <xf numFmtId="164" fontId="13" fillId="0" borderId="15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0" fontId="1" fillId="2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>
      <selection activeCell="A2" sqref="A2"/>
    </sheetView>
  </sheetViews>
  <sheetFormatPr defaultColWidth="9.140625" defaultRowHeight="14.45"/>
  <cols>
    <col min="1" max="1" width="22.28515625" style="1" customWidth="1"/>
    <col min="2" max="2" width="5.42578125" style="1" bestFit="1" customWidth="1"/>
    <col min="3" max="3" width="13.28515625" style="1" customWidth="1"/>
    <col min="4" max="4" width="19.7109375" style="1" customWidth="1"/>
    <col min="5" max="6" width="13.85546875" style="1" bestFit="1" customWidth="1"/>
    <col min="7" max="7" width="19.140625" style="1" bestFit="1" customWidth="1"/>
    <col min="8" max="8" width="17.7109375" style="1" bestFit="1" customWidth="1"/>
    <col min="9" max="9" width="17.7109375" style="1" customWidth="1"/>
    <col min="10" max="10" width="18.85546875" style="1" bestFit="1" customWidth="1"/>
    <col min="11" max="11" width="15.28515625" style="6" customWidth="1"/>
    <col min="12" max="12" width="43.28515625" style="6" customWidth="1"/>
    <col min="13" max="13" width="14" style="6" customWidth="1"/>
    <col min="14" max="14" width="10.85546875" style="1" customWidth="1"/>
    <col min="15" max="16" width="13.85546875" style="1" bestFit="1" customWidth="1"/>
    <col min="17" max="17" width="10.85546875" style="1" customWidth="1"/>
    <col min="18" max="19" width="13.85546875" style="1" bestFit="1" customWidth="1"/>
    <col min="20" max="20" width="10.85546875" style="1" customWidth="1"/>
    <col min="21" max="22" width="13.85546875" style="1" bestFit="1" customWidth="1"/>
    <col min="23" max="23" width="10.85546875" style="1" customWidth="1"/>
    <col min="24" max="25" width="14.7109375" style="1" bestFit="1" customWidth="1"/>
    <col min="26" max="16384" width="9.140625" style="1"/>
  </cols>
  <sheetData>
    <row r="1" spans="1:11">
      <c r="A1" s="42"/>
      <c r="B1" s="2"/>
      <c r="C1" s="42"/>
      <c r="D1" s="42"/>
      <c r="E1" s="42"/>
      <c r="F1" s="42"/>
      <c r="G1" s="42"/>
      <c r="H1" s="42"/>
      <c r="I1" s="42"/>
      <c r="J1" s="42"/>
    </row>
    <row r="2" spans="1:11" ht="15.6">
      <c r="A2" s="5" t="s">
        <v>0</v>
      </c>
      <c r="B2" s="4"/>
      <c r="C2" s="4"/>
      <c r="D2" s="4"/>
      <c r="E2" s="4"/>
      <c r="F2" s="4"/>
      <c r="G2" s="42"/>
      <c r="H2" s="42"/>
      <c r="I2" s="42"/>
      <c r="J2" s="42"/>
    </row>
    <row r="4" spans="1:11" ht="36">
      <c r="A4" s="49" t="s">
        <v>1</v>
      </c>
      <c r="B4" s="50"/>
      <c r="C4" s="3" t="s">
        <v>2</v>
      </c>
      <c r="D4" s="3" t="s">
        <v>3</v>
      </c>
      <c r="E4" s="12" t="s">
        <v>4</v>
      </c>
      <c r="F4" s="12" t="s">
        <v>5</v>
      </c>
      <c r="G4" s="12" t="s">
        <v>6</v>
      </c>
      <c r="H4" s="3" t="s">
        <v>7</v>
      </c>
      <c r="I4" s="3" t="s">
        <v>8</v>
      </c>
      <c r="J4" s="24" t="s">
        <v>9</v>
      </c>
    </row>
    <row r="5" spans="1:11">
      <c r="A5" s="51" t="s">
        <v>10</v>
      </c>
      <c r="B5" s="52"/>
      <c r="C5" s="10" t="s">
        <v>11</v>
      </c>
      <c r="D5" s="20">
        <v>4675459</v>
      </c>
      <c r="E5" s="38">
        <v>6017449</v>
      </c>
      <c r="F5" s="20">
        <v>10444803</v>
      </c>
      <c r="G5" s="20">
        <v>1849024</v>
      </c>
      <c r="H5" s="20">
        <v>4975755</v>
      </c>
      <c r="I5" s="20"/>
      <c r="J5" s="39">
        <f>SUM(D5:H5)</f>
        <v>27962490</v>
      </c>
      <c r="K5" s="7"/>
    </row>
    <row r="6" spans="1:11">
      <c r="A6" s="53"/>
      <c r="B6" s="54"/>
      <c r="C6" s="10" t="s">
        <v>12</v>
      </c>
      <c r="D6" s="20">
        <v>4493838.4000000004</v>
      </c>
      <c r="E6" s="20">
        <v>5964251.9299999997</v>
      </c>
      <c r="F6" s="20">
        <v>10092072</v>
      </c>
      <c r="G6" s="20">
        <v>1807901.8</v>
      </c>
      <c r="H6" s="38">
        <v>4649582</v>
      </c>
      <c r="I6" s="20"/>
      <c r="J6" s="39">
        <f>SUM(D6:H6)</f>
        <v>27007646.129999999</v>
      </c>
      <c r="K6" s="7"/>
    </row>
    <row r="7" spans="1:11">
      <c r="A7" s="53"/>
      <c r="B7" s="54"/>
      <c r="C7" s="10" t="s">
        <v>13</v>
      </c>
      <c r="D7" s="21"/>
      <c r="E7" s="21"/>
      <c r="F7" s="21"/>
      <c r="G7" s="21"/>
      <c r="H7" s="21"/>
      <c r="I7" s="21"/>
      <c r="J7" s="8"/>
    </row>
    <row r="8" spans="1:11" ht="20.45">
      <c r="A8" s="53"/>
      <c r="B8" s="54"/>
      <c r="C8" s="11" t="s">
        <v>14</v>
      </c>
      <c r="D8" s="22">
        <f>D6/D5</f>
        <v>0.96115448771981538</v>
      </c>
      <c r="E8" s="22">
        <f t="shared" ref="E8:H8" si="0">E6/E5</f>
        <v>0.99115953122328082</v>
      </c>
      <c r="F8" s="22">
        <f t="shared" si="0"/>
        <v>0.96622904232851492</v>
      </c>
      <c r="G8" s="22">
        <f t="shared" si="0"/>
        <v>0.9777600507078329</v>
      </c>
      <c r="H8" s="22">
        <f t="shared" si="0"/>
        <v>0.93444753610256137</v>
      </c>
      <c r="I8" s="21"/>
      <c r="J8" s="16">
        <f>J6/J5</f>
        <v>0.96585268801168989</v>
      </c>
      <c r="K8" s="7"/>
    </row>
    <row r="9" spans="1:11" ht="27.75" customHeight="1">
      <c r="A9" s="55"/>
      <c r="B9" s="56"/>
      <c r="C9" s="11" t="s">
        <v>15</v>
      </c>
      <c r="D9" s="21"/>
      <c r="E9" s="21"/>
      <c r="F9" s="21"/>
      <c r="G9" s="21"/>
      <c r="H9" s="21"/>
      <c r="I9" s="21"/>
      <c r="J9" s="8"/>
      <c r="K9" s="7"/>
    </row>
    <row r="10" spans="1:11">
      <c r="A10" s="51" t="s">
        <v>16</v>
      </c>
      <c r="B10" s="52"/>
      <c r="C10" s="10" t="s">
        <v>11</v>
      </c>
      <c r="D10" s="20">
        <v>5709953</v>
      </c>
      <c r="E10" s="20">
        <v>7271842</v>
      </c>
      <c r="F10" s="20">
        <v>16369826</v>
      </c>
      <c r="G10" s="20">
        <v>1600317</v>
      </c>
      <c r="H10" s="20">
        <v>5722354</v>
      </c>
      <c r="I10" s="20"/>
      <c r="J10" s="39">
        <f>SUM(D10:H10)</f>
        <v>36674292</v>
      </c>
      <c r="K10" s="7"/>
    </row>
    <row r="11" spans="1:11">
      <c r="A11" s="53"/>
      <c r="B11" s="54"/>
      <c r="C11" s="10" t="s">
        <v>12</v>
      </c>
      <c r="D11" s="20">
        <v>5059744</v>
      </c>
      <c r="E11" s="20">
        <v>7269852</v>
      </c>
      <c r="F11" s="20">
        <v>16133764</v>
      </c>
      <c r="G11" s="20">
        <v>1553112</v>
      </c>
      <c r="H11" s="20">
        <v>5387930.7300000004</v>
      </c>
      <c r="I11" s="20"/>
      <c r="J11" s="39">
        <f>SUM(D11:H11)</f>
        <v>35404402.730000004</v>
      </c>
      <c r="K11" s="7"/>
    </row>
    <row r="12" spans="1:11">
      <c r="A12" s="53"/>
      <c r="B12" s="54"/>
      <c r="C12" s="10" t="s">
        <v>17</v>
      </c>
      <c r="D12" s="21"/>
      <c r="E12" s="21"/>
      <c r="F12" s="21"/>
      <c r="G12" s="21"/>
      <c r="H12" s="21"/>
      <c r="I12" s="21"/>
      <c r="J12" s="8"/>
    </row>
    <row r="13" spans="1:11" ht="20.45">
      <c r="A13" s="53"/>
      <c r="B13" s="54"/>
      <c r="C13" s="11" t="s">
        <v>14</v>
      </c>
      <c r="D13" s="22">
        <f>D11/D10</f>
        <v>0.88612708370804449</v>
      </c>
      <c r="E13" s="23">
        <f>E11/E10</f>
        <v>0.99972634168894203</v>
      </c>
      <c r="F13" s="23">
        <f>F11/F10</f>
        <v>0.98557944354448235</v>
      </c>
      <c r="G13" s="23">
        <f>G11/G10</f>
        <v>0.97050271914876862</v>
      </c>
      <c r="H13" s="23">
        <f>H11/H10</f>
        <v>0.94155844430456426</v>
      </c>
      <c r="I13" s="21"/>
      <c r="J13" s="18">
        <f>J11/J10</f>
        <v>0.96537385725128666</v>
      </c>
      <c r="K13" s="7"/>
    </row>
    <row r="14" spans="1:11" ht="20.45">
      <c r="A14" s="55"/>
      <c r="B14" s="56"/>
      <c r="C14" s="11" t="s">
        <v>15</v>
      </c>
      <c r="D14" s="21"/>
      <c r="E14" s="21"/>
      <c r="F14" s="21"/>
      <c r="G14" s="21"/>
      <c r="H14" s="21"/>
      <c r="I14" s="21"/>
      <c r="J14" s="8"/>
      <c r="K14" s="7"/>
    </row>
    <row r="15" spans="1:11">
      <c r="A15" s="51" t="s">
        <v>18</v>
      </c>
      <c r="B15" s="52"/>
      <c r="C15" s="10" t="s">
        <v>11</v>
      </c>
      <c r="D15" s="19">
        <v>6323271</v>
      </c>
      <c r="E15" s="20">
        <v>7659810</v>
      </c>
      <c r="F15" s="20">
        <v>18183495.050000001</v>
      </c>
      <c r="G15" s="20">
        <v>1651486</v>
      </c>
      <c r="H15" s="20">
        <v>6265733.2400000002</v>
      </c>
      <c r="I15" s="20">
        <v>106808</v>
      </c>
      <c r="J15" s="17">
        <f>SUM(D15+E15+F15+G15+H15)</f>
        <v>40083795.289999999</v>
      </c>
      <c r="K15" s="7"/>
    </row>
    <row r="16" spans="1:11">
      <c r="A16" s="53"/>
      <c r="B16" s="54"/>
      <c r="C16" s="10" t="s">
        <v>12</v>
      </c>
      <c r="D16" s="20">
        <v>6145884.4400000004</v>
      </c>
      <c r="E16" s="20">
        <v>7505376</v>
      </c>
      <c r="F16" s="20">
        <v>18061170</v>
      </c>
      <c r="G16" s="20">
        <v>1546486</v>
      </c>
      <c r="H16" s="20">
        <v>4331932.13</v>
      </c>
      <c r="I16" s="20">
        <v>103363</v>
      </c>
      <c r="J16" s="17">
        <f>SUM(D16+E16+F16+G16+H16+I16)</f>
        <v>37694211.57</v>
      </c>
      <c r="K16" s="7"/>
    </row>
    <row r="17" spans="1:11">
      <c r="A17" s="53"/>
      <c r="B17" s="54"/>
      <c r="C17" s="10" t="s">
        <v>17</v>
      </c>
      <c r="D17" s="21"/>
      <c r="E17" s="21"/>
      <c r="F17" s="21"/>
      <c r="G17" s="21"/>
      <c r="H17" s="21"/>
      <c r="I17" s="21"/>
      <c r="J17" s="8"/>
    </row>
    <row r="18" spans="1:11" ht="20.45">
      <c r="A18" s="53"/>
      <c r="B18" s="54"/>
      <c r="C18" s="11" t="s">
        <v>14</v>
      </c>
      <c r="D18" s="22">
        <f>D16/D15</f>
        <v>0.97194702551891266</v>
      </c>
      <c r="E18" s="22">
        <f t="shared" ref="E18:H18" si="1">E16/E15</f>
        <v>0.97983840330243177</v>
      </c>
      <c r="F18" s="22">
        <f t="shared" si="1"/>
        <v>0.99327274268980537</v>
      </c>
      <c r="G18" s="22">
        <f t="shared" si="1"/>
        <v>0.93642089608994561</v>
      </c>
      <c r="H18" s="22">
        <f t="shared" si="1"/>
        <v>0.69136874553567806</v>
      </c>
      <c r="I18" s="22">
        <f>I16/I15</f>
        <v>0.96774586173320354</v>
      </c>
      <c r="J18" s="18">
        <f>J16/J15</f>
        <v>0.94038529279196903</v>
      </c>
      <c r="K18" s="7"/>
    </row>
    <row r="19" spans="1:11" ht="21" thickBot="1">
      <c r="A19" s="53"/>
      <c r="B19" s="54"/>
      <c r="C19" s="25" t="s">
        <v>15</v>
      </c>
      <c r="D19" s="26"/>
      <c r="E19" s="26"/>
      <c r="F19" s="26"/>
      <c r="G19" s="26"/>
      <c r="H19" s="26"/>
      <c r="I19" s="26"/>
      <c r="J19" s="27"/>
      <c r="K19" s="7"/>
    </row>
    <row r="20" spans="1:11">
      <c r="A20" s="43" t="s">
        <v>9</v>
      </c>
      <c r="B20" s="44"/>
      <c r="C20" s="28" t="s">
        <v>11</v>
      </c>
      <c r="D20" s="40">
        <f>D5+D10+D15</f>
        <v>16708683</v>
      </c>
      <c r="E20" s="40">
        <f>E5+E10+E15</f>
        <v>20949101</v>
      </c>
      <c r="F20" s="40">
        <f>F5+F10+F15</f>
        <v>44998124.049999997</v>
      </c>
      <c r="G20" s="34">
        <f>G5+G10+G15</f>
        <v>5100827</v>
      </c>
      <c r="H20" s="40">
        <f>H5+H10+H15</f>
        <v>16963842.240000002</v>
      </c>
      <c r="I20" s="41">
        <v>106808</v>
      </c>
      <c r="J20" s="36">
        <f>SUM(D20+E20+F20+G20+H20+I20)</f>
        <v>104827385.28999999</v>
      </c>
    </row>
    <row r="21" spans="1:11" ht="13.9" customHeight="1">
      <c r="A21" s="45"/>
      <c r="B21" s="46"/>
      <c r="C21" s="13" t="s">
        <v>12</v>
      </c>
      <c r="D21" s="41">
        <f>D6+D11+D16</f>
        <v>15699466.84</v>
      </c>
      <c r="E21" s="35">
        <f>E6+E11+E16</f>
        <v>20739479.93</v>
      </c>
      <c r="F21" s="35">
        <f t="shared" ref="F21:H21" si="2">F6+F11+F16</f>
        <v>44287006</v>
      </c>
      <c r="G21" s="35">
        <f t="shared" si="2"/>
        <v>4907499.8</v>
      </c>
      <c r="H21" s="35">
        <f t="shared" si="2"/>
        <v>14369444.859999999</v>
      </c>
      <c r="I21" s="41">
        <v>103363</v>
      </c>
      <c r="J21" s="37">
        <f>SUM(D21+E21+F21+G21+H21+I21)</f>
        <v>100106260.42999999</v>
      </c>
    </row>
    <row r="22" spans="1:11">
      <c r="A22" s="45"/>
      <c r="B22" s="46"/>
      <c r="C22" s="13" t="s">
        <v>17</v>
      </c>
      <c r="D22" s="21"/>
      <c r="E22" s="21"/>
      <c r="F22" s="21"/>
      <c r="G22" s="21"/>
      <c r="H22" s="21"/>
      <c r="I22" s="21"/>
      <c r="J22" s="29"/>
    </row>
    <row r="23" spans="1:11" ht="33" customHeight="1">
      <c r="A23" s="45"/>
      <c r="B23" s="46"/>
      <c r="C23" s="14" t="s">
        <v>14</v>
      </c>
      <c r="D23" s="15">
        <f>D21/D20</f>
        <v>0.93959929935830366</v>
      </c>
      <c r="E23" s="15">
        <f t="shared" ref="E23:I23" si="3">E21/E20</f>
        <v>0.98999379161902934</v>
      </c>
      <c r="F23" s="15">
        <f t="shared" si="3"/>
        <v>0.98419671786295282</v>
      </c>
      <c r="G23" s="15">
        <f t="shared" si="3"/>
        <v>0.96209885181363719</v>
      </c>
      <c r="H23" s="15">
        <f t="shared" si="3"/>
        <v>0.84706310378892069</v>
      </c>
      <c r="I23" s="15">
        <f t="shared" si="3"/>
        <v>0.96774586173320354</v>
      </c>
      <c r="J23" s="30">
        <f>J21/J20</f>
        <v>0.95496286731812274</v>
      </c>
    </row>
    <row r="24" spans="1:11" ht="33" customHeight="1" thickBot="1">
      <c r="A24" s="47"/>
      <c r="B24" s="48"/>
      <c r="C24" s="31" t="s">
        <v>19</v>
      </c>
      <c r="D24" s="32"/>
      <c r="E24" s="32"/>
      <c r="F24" s="32"/>
      <c r="G24" s="32"/>
      <c r="H24" s="32"/>
      <c r="I24" s="32"/>
      <c r="J24" s="33"/>
    </row>
    <row r="25" spans="1:11">
      <c r="A25" s="42" t="s">
        <v>20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1">
      <c r="A26" s="42" t="s">
        <v>21</v>
      </c>
      <c r="B26" s="9"/>
      <c r="C26" s="9"/>
      <c r="D26" s="42"/>
      <c r="E26" s="42"/>
      <c r="F26" s="42"/>
      <c r="G26" s="42"/>
      <c r="H26" s="42"/>
      <c r="I26" s="42"/>
      <c r="J26" s="42"/>
    </row>
    <row r="28" spans="1:11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5">
    <mergeCell ref="A20:B24"/>
    <mergeCell ref="A4:B4"/>
    <mergeCell ref="A5:B9"/>
    <mergeCell ref="A10:B14"/>
    <mergeCell ref="A15:B1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3AF25-90FC-4285-BAD9-7733A65DA269}"/>
</file>

<file path=customXml/itemProps2.xml><?xml version="1.0" encoding="utf-8"?>
<ds:datastoreItem xmlns:ds="http://schemas.openxmlformats.org/officeDocument/2006/customXml" ds:itemID="{CBC2B115-EA67-4696-83C7-F24EEF4D9F3F}"/>
</file>

<file path=customXml/itemProps3.xml><?xml version="1.0" encoding="utf-8"?>
<ds:datastoreItem xmlns:ds="http://schemas.openxmlformats.org/officeDocument/2006/customXml" ds:itemID="{13B58F43-CE53-40BE-BA94-8539E2E05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Gašparović</dc:creator>
  <cp:keywords/>
  <dc:description/>
  <cp:lastModifiedBy>Lucija Kičinbaći</cp:lastModifiedBy>
  <cp:revision/>
  <dcterms:created xsi:type="dcterms:W3CDTF">2015-06-05T18:17:20Z</dcterms:created>
  <dcterms:modified xsi:type="dcterms:W3CDTF">2023-12-14T12:37:34Z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MediaServiceImageTags">
    <vt:lpwstr/>
  </property>
</Properties>
</file>