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dcerovcec\Desktop\MAJA_DOKUMENTI\FINANCIJSKI IZVJEŠTAJI\ZAVRŠNI\ZAVRŠNI 2024\FINANCIJSKI IZVJEŠTAJ 2024\"/>
    </mc:Choice>
  </mc:AlternateContent>
  <xr:revisionPtr revIDLastSave="0" documentId="13_ncr:1_{F010BA12-4A6D-42B0-BCEE-964A4191221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 i="7" l="1"/>
  <c r="H10" i="3" s="1" a="1"/>
  <c r="H10" i="3" s="1"/>
  <c r="L3" i="9" s="1"/>
  <c r="L1448" i="9"/>
  <c r="J1448" i="9"/>
  <c r="F318" i="9"/>
  <c r="F317" i="9"/>
  <c r="F316" i="9"/>
  <c r="F315" i="9" s="1"/>
  <c r="F314" i="9"/>
  <c r="F312" i="9" s="1"/>
  <c r="F313" i="9"/>
  <c r="F311" i="9"/>
  <c r="H310" i="9"/>
  <c r="F310" i="9"/>
  <c r="H309" i="9"/>
  <c r="E309" i="9" s="1"/>
  <c r="B309" i="9" s="1"/>
  <c r="G309" i="9"/>
  <c r="F309" i="9"/>
  <c r="F308" i="9"/>
  <c r="H307" i="9"/>
  <c r="G307" i="9"/>
  <c r="F307" i="9"/>
  <c r="H306" i="9"/>
  <c r="G306" i="9"/>
  <c r="E306" i="9" s="1"/>
  <c r="B306" i="9" s="1"/>
  <c r="F306" i="9"/>
  <c r="H305" i="9"/>
  <c r="E305" i="9" s="1"/>
  <c r="B305" i="9" s="1"/>
  <c r="G305" i="9"/>
  <c r="F305" i="9"/>
  <c r="H304" i="9"/>
  <c r="E304" i="9" s="1"/>
  <c r="B304" i="9" s="1"/>
  <c r="G304" i="9"/>
  <c r="F304" i="9"/>
  <c r="H303" i="9"/>
  <c r="G303" i="9"/>
  <c r="E303" i="9" s="1"/>
  <c r="B303" i="9" s="1"/>
  <c r="F303" i="9"/>
  <c r="H302" i="9"/>
  <c r="G302" i="9"/>
  <c r="E302" i="9" s="1"/>
  <c r="B302" i="9" s="1"/>
  <c r="F302" i="9"/>
  <c r="H301" i="9"/>
  <c r="G301" i="9"/>
  <c r="F301" i="9"/>
  <c r="H300" i="9"/>
  <c r="G300" i="9"/>
  <c r="E300" i="9" s="1"/>
  <c r="B300" i="9" s="1"/>
  <c r="F300" i="9"/>
  <c r="H299" i="9"/>
  <c r="G299" i="9"/>
  <c r="F299" i="9"/>
  <c r="E299" i="9"/>
  <c r="B299" i="9" s="1"/>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G291" i="9"/>
  <c r="F291" i="9"/>
  <c r="F290" i="9"/>
  <c r="H289" i="9"/>
  <c r="E289" i="9" s="1"/>
  <c r="B289" i="9" s="1"/>
  <c r="G289" i="9"/>
  <c r="F289" i="9"/>
  <c r="H288" i="9"/>
  <c r="G288" i="9"/>
  <c r="F288" i="9"/>
  <c r="H287" i="9"/>
  <c r="G287" i="9"/>
  <c r="F287" i="9"/>
  <c r="H286" i="9"/>
  <c r="G286" i="9"/>
  <c r="F286" i="9"/>
  <c r="F285" i="9"/>
  <c r="H284" i="9"/>
  <c r="G284" i="9"/>
  <c r="E284" i="9" s="1"/>
  <c r="B284" i="9" s="1"/>
  <c r="F284" i="9"/>
  <c r="H283" i="9"/>
  <c r="E283" i="9" s="1"/>
  <c r="B283" i="9" s="1"/>
  <c r="G283" i="9"/>
  <c r="F283" i="9"/>
  <c r="H282" i="9"/>
  <c r="E282" i="9" s="1"/>
  <c r="B282" i="9" s="1"/>
  <c r="G282" i="9"/>
  <c r="F282" i="9"/>
  <c r="F281" i="9"/>
  <c r="F280" i="9"/>
  <c r="F279" i="9"/>
  <c r="F278" i="9"/>
  <c r="F276" i="9"/>
  <c r="L275" i="9"/>
  <c r="H275" i="9"/>
  <c r="G275" i="9"/>
  <c r="F275" i="9"/>
  <c r="F274" i="9"/>
  <c r="I273" i="9"/>
  <c r="H273" i="9"/>
  <c r="F273" i="9"/>
  <c r="E272" i="9"/>
  <c r="M271" i="9"/>
  <c r="F271" i="9" s="1"/>
  <c r="B271" i="9" s="1"/>
  <c r="L271" i="9"/>
  <c r="E271" i="9"/>
  <c r="M270" i="9"/>
  <c r="L270" i="9"/>
  <c r="E270" i="9"/>
  <c r="M269" i="9"/>
  <c r="L269" i="9"/>
  <c r="E269" i="9"/>
  <c r="M268" i="9"/>
  <c r="L268" i="9"/>
  <c r="F268" i="9" s="1"/>
  <c r="E268" i="9"/>
  <c r="M267" i="9"/>
  <c r="L267" i="9"/>
  <c r="E267" i="9"/>
  <c r="M266" i="9"/>
  <c r="F266" i="9" s="1"/>
  <c r="B266" i="9" s="1"/>
  <c r="L266" i="9"/>
  <c r="E266" i="9"/>
  <c r="M265" i="9"/>
  <c r="F265" i="9" s="1"/>
  <c r="L265" i="9"/>
  <c r="E265" i="9"/>
  <c r="M264" i="9"/>
  <c r="F264" i="9" s="1"/>
  <c r="L264" i="9"/>
  <c r="E264" i="9"/>
  <c r="M263" i="9"/>
  <c r="F263" i="9" s="1"/>
  <c r="B263" i="9" s="1"/>
  <c r="L263" i="9"/>
  <c r="E263" i="9"/>
  <c r="M262" i="9"/>
  <c r="F262" i="9" s="1"/>
  <c r="B262" i="9" s="1"/>
  <c r="L262" i="9"/>
  <c r="E262" i="9"/>
  <c r="M261" i="9"/>
  <c r="L261" i="9"/>
  <c r="E261" i="9"/>
  <c r="M260" i="9"/>
  <c r="L260" i="9"/>
  <c r="F260" i="9"/>
  <c r="B260" i="9" s="1"/>
  <c r="E260" i="9"/>
  <c r="M259" i="9"/>
  <c r="L259" i="9"/>
  <c r="E259" i="9"/>
  <c r="M258" i="9"/>
  <c r="L258" i="9"/>
  <c r="F258" i="9" s="1"/>
  <c r="E258" i="9"/>
  <c r="B258" i="9" s="1"/>
  <c r="M257" i="9"/>
  <c r="L257" i="9"/>
  <c r="F257" i="9" s="1"/>
  <c r="B257" i="9" s="1"/>
  <c r="E257" i="9"/>
  <c r="M256" i="9"/>
  <c r="L256" i="9"/>
  <c r="E256" i="9"/>
  <c r="M255" i="9"/>
  <c r="L255" i="9"/>
  <c r="E255" i="9"/>
  <c r="M254" i="9"/>
  <c r="L254" i="9"/>
  <c r="F254" i="9" s="1"/>
  <c r="B254" i="9" s="1"/>
  <c r="E254" i="9"/>
  <c r="M253" i="9"/>
  <c r="F253" i="9" s="1"/>
  <c r="L253" i="9"/>
  <c r="E253" i="9"/>
  <c r="M252" i="9"/>
  <c r="F252" i="9" s="1"/>
  <c r="B252" i="9" s="1"/>
  <c r="L252" i="9"/>
  <c r="E252" i="9"/>
  <c r="M251" i="9"/>
  <c r="F251" i="9" s="1"/>
  <c r="B251" i="9" s="1"/>
  <c r="L251" i="9"/>
  <c r="E251" i="9"/>
  <c r="M250" i="9"/>
  <c r="F250" i="9" s="1"/>
  <c r="B250" i="9" s="1"/>
  <c r="L250" i="9"/>
  <c r="E250" i="9"/>
  <c r="M249" i="9"/>
  <c r="L249" i="9"/>
  <c r="F249" i="9"/>
  <c r="E249" i="9"/>
  <c r="M248" i="9"/>
  <c r="L248" i="9"/>
  <c r="F248" i="9" s="1"/>
  <c r="B248" i="9" s="1"/>
  <c r="E248" i="9"/>
  <c r="M247" i="9"/>
  <c r="L247" i="9"/>
  <c r="F247" i="9"/>
  <c r="B247" i="9" s="1"/>
  <c r="E247" i="9"/>
  <c r="M246" i="9"/>
  <c r="L246" i="9"/>
  <c r="F246" i="9" s="1"/>
  <c r="B246" i="9" s="1"/>
  <c r="E246" i="9"/>
  <c r="M245" i="9"/>
  <c r="L245" i="9"/>
  <c r="F245" i="9" s="1"/>
  <c r="B245" i="9" s="1"/>
  <c r="E245" i="9"/>
  <c r="M244" i="9"/>
  <c r="F244" i="9" s="1"/>
  <c r="L244" i="9"/>
  <c r="E244" i="9"/>
  <c r="M243" i="9"/>
  <c r="L243" i="9"/>
  <c r="E243" i="9"/>
  <c r="M242" i="9"/>
  <c r="L242" i="9"/>
  <c r="F242" i="9" s="1"/>
  <c r="B242" i="9" s="1"/>
  <c r="E242" i="9"/>
  <c r="M241" i="9"/>
  <c r="F241" i="9" s="1"/>
  <c r="L241" i="9"/>
  <c r="E241" i="9"/>
  <c r="M240" i="9"/>
  <c r="F240" i="9" s="1"/>
  <c r="L240" i="9"/>
  <c r="E240" i="9"/>
  <c r="M239" i="9"/>
  <c r="F239" i="9" s="1"/>
  <c r="B239" i="9" s="1"/>
  <c r="L239" i="9"/>
  <c r="E239" i="9"/>
  <c r="M238" i="9"/>
  <c r="F238" i="9" s="1"/>
  <c r="L238" i="9"/>
  <c r="E238" i="9"/>
  <c r="B238" i="9"/>
  <c r="M237" i="9"/>
  <c r="L237" i="9"/>
  <c r="F237" i="9" s="1"/>
  <c r="E237" i="9"/>
  <c r="M236" i="9"/>
  <c r="F236" i="9" s="1"/>
  <c r="B236" i="9" s="1"/>
  <c r="L236" i="9"/>
  <c r="E236" i="9"/>
  <c r="M235" i="9"/>
  <c r="L235" i="9"/>
  <c r="E235" i="9"/>
  <c r="M234" i="9"/>
  <c r="L234" i="9"/>
  <c r="E234" i="9"/>
  <c r="M233" i="9"/>
  <c r="L233" i="9"/>
  <c r="E233" i="9"/>
  <c r="M232" i="9"/>
  <c r="L232" i="9"/>
  <c r="E232" i="9"/>
  <c r="M231" i="9"/>
  <c r="L231" i="9"/>
  <c r="E231" i="9"/>
  <c r="M230" i="9"/>
  <c r="F230" i="9" s="1"/>
  <c r="B230" i="9" s="1"/>
  <c r="L230" i="9"/>
  <c r="E230" i="9"/>
  <c r="M229" i="9"/>
  <c r="F229" i="9" s="1"/>
  <c r="L229" i="9"/>
  <c r="E229" i="9"/>
  <c r="M228" i="9"/>
  <c r="F228" i="9" s="1"/>
  <c r="L228" i="9"/>
  <c r="E228" i="9"/>
  <c r="M227" i="9"/>
  <c r="L227" i="9"/>
  <c r="E227" i="9"/>
  <c r="M226" i="9"/>
  <c r="F226" i="9" s="1"/>
  <c r="B226" i="9" s="1"/>
  <c r="L226" i="9"/>
  <c r="E226" i="9"/>
  <c r="M225" i="9"/>
  <c r="L225" i="9"/>
  <c r="F225" i="9" s="1"/>
  <c r="B225" i="9" s="1"/>
  <c r="E225" i="9"/>
  <c r="M224" i="9"/>
  <c r="L224" i="9"/>
  <c r="E224" i="9"/>
  <c r="M223" i="9"/>
  <c r="L223" i="9"/>
  <c r="F223" i="9" s="1"/>
  <c r="B223" i="9" s="1"/>
  <c r="E223" i="9"/>
  <c r="M222" i="9"/>
  <c r="L222" i="9"/>
  <c r="F222" i="9" s="1"/>
  <c r="B222" i="9" s="1"/>
  <c r="E222" i="9"/>
  <c r="M221" i="9"/>
  <c r="L221" i="9"/>
  <c r="E221" i="9"/>
  <c r="M220" i="9"/>
  <c r="L220" i="9"/>
  <c r="E220" i="9"/>
  <c r="M219" i="9"/>
  <c r="L219" i="9"/>
  <c r="F219" i="9" s="1"/>
  <c r="E219" i="9"/>
  <c r="M218" i="9"/>
  <c r="F218" i="9" s="1"/>
  <c r="B218" i="9" s="1"/>
  <c r="L218" i="9"/>
  <c r="E218" i="9"/>
  <c r="M217" i="9"/>
  <c r="L217" i="9"/>
  <c r="E217" i="9"/>
  <c r="M216" i="9"/>
  <c r="F216" i="9" s="1"/>
  <c r="B216" i="9" s="1"/>
  <c r="L216" i="9"/>
  <c r="E216" i="9"/>
  <c r="M215" i="9"/>
  <c r="L215" i="9"/>
  <c r="E215" i="9"/>
  <c r="M214" i="9"/>
  <c r="F214" i="9" s="1"/>
  <c r="L214" i="9"/>
  <c r="E214" i="9"/>
  <c r="B214" i="9"/>
  <c r="M213"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H160" i="9"/>
  <c r="E160" i="9" s="1"/>
  <c r="B160" i="9" s="1"/>
  <c r="G160" i="9"/>
  <c r="F160" i="9"/>
  <c r="H159" i="9"/>
  <c r="G159" i="9"/>
  <c r="F159" i="9"/>
  <c r="H158" i="9"/>
  <c r="E158" i="9" s="1"/>
  <c r="B158" i="9" s="1"/>
  <c r="G158" i="9"/>
  <c r="F158" i="9"/>
  <c r="H157" i="9"/>
  <c r="G157" i="9"/>
  <c r="F157" i="9"/>
  <c r="E157" i="9"/>
  <c r="B157" i="9" s="1"/>
  <c r="H156" i="9"/>
  <c r="E156" i="9" s="1"/>
  <c r="B156" i="9" s="1"/>
  <c r="G156" i="9"/>
  <c r="F156" i="9"/>
  <c r="H155" i="9"/>
  <c r="E155" i="9" s="1"/>
  <c r="G155" i="9"/>
  <c r="F155" i="9"/>
  <c r="H154" i="9"/>
  <c r="G154" i="9"/>
  <c r="F154" i="9"/>
  <c r="H153" i="9"/>
  <c r="G153" i="9"/>
  <c r="F153" i="9"/>
  <c r="H152" i="9"/>
  <c r="E152" i="9" s="1"/>
  <c r="B152" i="9" s="1"/>
  <c r="G152" i="9"/>
  <c r="F152" i="9"/>
  <c r="H151" i="9"/>
  <c r="E151" i="9" s="1"/>
  <c r="B151" i="9" s="1"/>
  <c r="G151" i="9"/>
  <c r="F151" i="9"/>
  <c r="H150" i="9"/>
  <c r="G150" i="9"/>
  <c r="E150" i="9" s="1"/>
  <c r="F150" i="9"/>
  <c r="B150" i="9" s="1"/>
  <c r="H149" i="9"/>
  <c r="G149" i="9"/>
  <c r="E149" i="9" s="1"/>
  <c r="B149" i="9" s="1"/>
  <c r="F149" i="9"/>
  <c r="H148" i="9"/>
  <c r="G148" i="9"/>
  <c r="E148" i="9" s="1"/>
  <c r="B148" i="9" s="1"/>
  <c r="F148" i="9"/>
  <c r="H147" i="9"/>
  <c r="G147" i="9"/>
  <c r="F147" i="9"/>
  <c r="H146" i="9"/>
  <c r="G146" i="9"/>
  <c r="E146" i="9" s="1"/>
  <c r="B146" i="9" s="1"/>
  <c r="F146" i="9"/>
  <c r="H145" i="9"/>
  <c r="G145" i="9"/>
  <c r="E145" i="9" s="1"/>
  <c r="B145" i="9" s="1"/>
  <c r="F145" i="9"/>
  <c r="H144" i="9"/>
  <c r="E144" i="9" s="1"/>
  <c r="B144" i="9" s="1"/>
  <c r="G144" i="9"/>
  <c r="F144" i="9"/>
  <c r="G143" i="9"/>
  <c r="F143" i="9"/>
  <c r="H142" i="9"/>
  <c r="G142" i="9"/>
  <c r="F142" i="9"/>
  <c r="H141" i="9"/>
  <c r="E141" i="9" s="1"/>
  <c r="B141" i="9" s="1"/>
  <c r="G141" i="9"/>
  <c r="F141" i="9"/>
  <c r="H140" i="9"/>
  <c r="E140" i="9" s="1"/>
  <c r="B140" i="9" s="1"/>
  <c r="G140" i="9"/>
  <c r="F140" i="9"/>
  <c r="H139" i="9"/>
  <c r="G139" i="9"/>
  <c r="F139" i="9"/>
  <c r="E139" i="9"/>
  <c r="B139" i="9" s="1"/>
  <c r="H138" i="9"/>
  <c r="G138" i="9"/>
  <c r="E138" i="9" s="1"/>
  <c r="B138" i="9" s="1"/>
  <c r="F138" i="9"/>
  <c r="H137" i="9"/>
  <c r="G137" i="9"/>
  <c r="F137" i="9"/>
  <c r="H136" i="9"/>
  <c r="G136" i="9"/>
  <c r="F136" i="9"/>
  <c r="E136" i="9"/>
  <c r="B136" i="9"/>
  <c r="H135" i="9"/>
  <c r="G135" i="9"/>
  <c r="E135" i="9" s="1"/>
  <c r="B135" i="9" s="1"/>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E129" i="9" s="1"/>
  <c r="B129" i="9" s="1"/>
  <c r="F129" i="9"/>
  <c r="H128" i="9"/>
  <c r="G128" i="9"/>
  <c r="F128" i="9"/>
  <c r="E128" i="9"/>
  <c r="B128" i="9" s="1"/>
  <c r="H127" i="9"/>
  <c r="E127" i="9" s="1"/>
  <c r="B127" i="9" s="1"/>
  <c r="G127" i="9"/>
  <c r="F127" i="9"/>
  <c r="H126" i="9"/>
  <c r="G126" i="9"/>
  <c r="F126" i="9"/>
  <c r="H125" i="9"/>
  <c r="G125" i="9"/>
  <c r="F125" i="9"/>
  <c r="H124" i="9"/>
  <c r="E124" i="9" s="1"/>
  <c r="B124" i="9" s="1"/>
  <c r="G124" i="9"/>
  <c r="F124" i="9"/>
  <c r="H123" i="9"/>
  <c r="G123" i="9"/>
  <c r="F123" i="9"/>
  <c r="H122" i="9"/>
  <c r="E122" i="9" s="1"/>
  <c r="B122" i="9" s="1"/>
  <c r="G122" i="9"/>
  <c r="F122" i="9"/>
  <c r="H121" i="9"/>
  <c r="G121" i="9"/>
  <c r="F121" i="9"/>
  <c r="E121" i="9"/>
  <c r="B121" i="9" s="1"/>
  <c r="H120" i="9"/>
  <c r="E120" i="9" s="1"/>
  <c r="B120" i="9" s="1"/>
  <c r="G120" i="9"/>
  <c r="F120" i="9"/>
  <c r="H119" i="9"/>
  <c r="G119" i="9"/>
  <c r="F119" i="9"/>
  <c r="E119" i="9"/>
  <c r="H118" i="9"/>
  <c r="G118" i="9"/>
  <c r="E118" i="9" s="1"/>
  <c r="B118" i="9" s="1"/>
  <c r="F118" i="9"/>
  <c r="H117" i="9"/>
  <c r="G117" i="9"/>
  <c r="F117" i="9"/>
  <c r="H116" i="9"/>
  <c r="E116" i="9" s="1"/>
  <c r="G116" i="9"/>
  <c r="F116" i="9"/>
  <c r="H115" i="9"/>
  <c r="G115" i="9"/>
  <c r="F115" i="9"/>
  <c r="E115" i="9"/>
  <c r="B115" i="9" s="1"/>
  <c r="H114" i="9"/>
  <c r="G114" i="9"/>
  <c r="E114" i="9" s="1"/>
  <c r="F114" i="9"/>
  <c r="H113" i="9"/>
  <c r="G113" i="9"/>
  <c r="F113" i="9"/>
  <c r="H112" i="9"/>
  <c r="G112" i="9"/>
  <c r="F112" i="9"/>
  <c r="H111" i="9"/>
  <c r="G111" i="9"/>
  <c r="F111" i="9"/>
  <c r="H110" i="9"/>
  <c r="G110" i="9"/>
  <c r="F110" i="9"/>
  <c r="H109" i="9"/>
  <c r="G109" i="9"/>
  <c r="E109" i="9" s="1"/>
  <c r="B109" i="9" s="1"/>
  <c r="F109" i="9"/>
  <c r="H108" i="9"/>
  <c r="G108" i="9"/>
  <c r="F108" i="9"/>
  <c r="E108" i="9"/>
  <c r="B108" i="9" s="1"/>
  <c r="H107" i="9"/>
  <c r="G107" i="9"/>
  <c r="F107" i="9"/>
  <c r="H106" i="9"/>
  <c r="G106" i="9"/>
  <c r="F106" i="9"/>
  <c r="H105" i="9"/>
  <c r="G105" i="9"/>
  <c r="F105" i="9"/>
  <c r="E105" i="9"/>
  <c r="B105" i="9" s="1"/>
  <c r="H104" i="9"/>
  <c r="E104" i="9" s="1"/>
  <c r="B104" i="9" s="1"/>
  <c r="G104" i="9"/>
  <c r="F104" i="9"/>
  <c r="H103" i="9"/>
  <c r="E103" i="9" s="1"/>
  <c r="B103" i="9" s="1"/>
  <c r="G103" i="9"/>
  <c r="F103" i="9"/>
  <c r="H102" i="9"/>
  <c r="G102" i="9"/>
  <c r="F102" i="9"/>
  <c r="H101" i="9"/>
  <c r="G101" i="9"/>
  <c r="F101" i="9"/>
  <c r="H100" i="9"/>
  <c r="G100" i="9"/>
  <c r="F100" i="9"/>
  <c r="E100" i="9"/>
  <c r="H99" i="9"/>
  <c r="G99" i="9"/>
  <c r="F99" i="9"/>
  <c r="H98" i="9"/>
  <c r="G98" i="9"/>
  <c r="F98" i="9"/>
  <c r="H97" i="9"/>
  <c r="G97" i="9"/>
  <c r="E97" i="9" s="1"/>
  <c r="B97" i="9" s="1"/>
  <c r="F97" i="9"/>
  <c r="H96" i="9"/>
  <c r="G96" i="9"/>
  <c r="F96" i="9"/>
  <c r="E96" i="9"/>
  <c r="B96" i="9"/>
  <c r="H95" i="9"/>
  <c r="E95" i="9" s="1"/>
  <c r="B95" i="9" s="1"/>
  <c r="G95" i="9"/>
  <c r="F95" i="9"/>
  <c r="H94" i="9"/>
  <c r="G94" i="9"/>
  <c r="F94" i="9"/>
  <c r="H93" i="9"/>
  <c r="G93" i="9"/>
  <c r="E93" i="9" s="1"/>
  <c r="B93" i="9" s="1"/>
  <c r="F93" i="9"/>
  <c r="H92" i="9"/>
  <c r="G92" i="9"/>
  <c r="F92" i="9"/>
  <c r="E92" i="9"/>
  <c r="B92" i="9" s="1"/>
  <c r="H91" i="9"/>
  <c r="E91" i="9" s="1"/>
  <c r="G91" i="9"/>
  <c r="F91" i="9"/>
  <c r="H90" i="9"/>
  <c r="G90" i="9"/>
  <c r="F90" i="9"/>
  <c r="H89" i="9"/>
  <c r="G89" i="9"/>
  <c r="F89" i="9"/>
  <c r="H88" i="9"/>
  <c r="E88" i="9" s="1"/>
  <c r="B88" i="9" s="1"/>
  <c r="G88" i="9"/>
  <c r="F88" i="9"/>
  <c r="H87" i="9"/>
  <c r="G87" i="9"/>
  <c r="E87" i="9" s="1"/>
  <c r="B87" i="9" s="1"/>
  <c r="F87" i="9"/>
  <c r="H86" i="9"/>
  <c r="G86" i="9"/>
  <c r="F86" i="9"/>
  <c r="E86" i="9"/>
  <c r="H85" i="9"/>
  <c r="E85" i="9" s="1"/>
  <c r="B85" i="9" s="1"/>
  <c r="G85" i="9"/>
  <c r="F85" i="9"/>
  <c r="H84" i="9"/>
  <c r="E84" i="9" s="1"/>
  <c r="B84" i="9" s="1"/>
  <c r="G84" i="9"/>
  <c r="F84" i="9"/>
  <c r="H83" i="9"/>
  <c r="G83" i="9"/>
  <c r="F83" i="9"/>
  <c r="E83" i="9"/>
  <c r="B83" i="9" s="1"/>
  <c r="H82" i="9"/>
  <c r="G82" i="9"/>
  <c r="E82" i="9" s="1"/>
  <c r="B82" i="9" s="1"/>
  <c r="F82" i="9"/>
  <c r="H81" i="9"/>
  <c r="G81" i="9"/>
  <c r="E81" i="9" s="1"/>
  <c r="B81" i="9" s="1"/>
  <c r="F81" i="9"/>
  <c r="H80" i="9"/>
  <c r="E80" i="9" s="1"/>
  <c r="G80" i="9"/>
  <c r="F80" i="9"/>
  <c r="H79" i="9"/>
  <c r="E79" i="9" s="1"/>
  <c r="B79" i="9" s="1"/>
  <c r="G79" i="9"/>
  <c r="F79" i="9"/>
  <c r="H78" i="9"/>
  <c r="G78" i="9"/>
  <c r="E78" i="9" s="1"/>
  <c r="F78" i="9"/>
  <c r="H77" i="9"/>
  <c r="G77" i="9"/>
  <c r="E77" i="9" s="1"/>
  <c r="B77" i="9" s="1"/>
  <c r="F77" i="9"/>
  <c r="H76" i="9"/>
  <c r="G76" i="9"/>
  <c r="F76" i="9"/>
  <c r="H75" i="9"/>
  <c r="G75" i="9"/>
  <c r="F75" i="9"/>
  <c r="H74" i="9"/>
  <c r="G74" i="9"/>
  <c r="F74" i="9"/>
  <c r="E74" i="9"/>
  <c r="B74" i="9" s="1"/>
  <c r="H73" i="9"/>
  <c r="G73" i="9"/>
  <c r="F73" i="9"/>
  <c r="H72" i="9"/>
  <c r="E72" i="9" s="1"/>
  <c r="B72" i="9" s="1"/>
  <c r="G72" i="9"/>
  <c r="F72" i="9"/>
  <c r="H71" i="9"/>
  <c r="G71" i="9"/>
  <c r="E71" i="9" s="1"/>
  <c r="B71" i="9" s="1"/>
  <c r="F71" i="9"/>
  <c r="H70" i="9"/>
  <c r="G70" i="9"/>
  <c r="E70" i="9" s="1"/>
  <c r="B70" i="9" s="1"/>
  <c r="F70" i="9"/>
  <c r="H69" i="9"/>
  <c r="E69" i="9" s="1"/>
  <c r="B69" i="9" s="1"/>
  <c r="G69" i="9"/>
  <c r="F69" i="9"/>
  <c r="H68" i="9"/>
  <c r="E68" i="9" s="1"/>
  <c r="B68" i="9" s="1"/>
  <c r="G68" i="9"/>
  <c r="F68" i="9"/>
  <c r="H67" i="9"/>
  <c r="G67" i="9"/>
  <c r="F67" i="9"/>
  <c r="E67" i="9"/>
  <c r="B67" i="9" s="1"/>
  <c r="H66" i="9"/>
  <c r="G66" i="9"/>
  <c r="E66" i="9" s="1"/>
  <c r="B66" i="9" s="1"/>
  <c r="F66" i="9"/>
  <c r="H65" i="9"/>
  <c r="G65" i="9"/>
  <c r="F65" i="9"/>
  <c r="H64" i="9"/>
  <c r="E64" i="9" s="1"/>
  <c r="G64" i="9"/>
  <c r="F64" i="9"/>
  <c r="H63" i="9"/>
  <c r="G63" i="9"/>
  <c r="E63" i="9" s="1"/>
  <c r="F63" i="9"/>
  <c r="H62" i="9"/>
  <c r="G62" i="9"/>
  <c r="E62" i="9" s="1"/>
  <c r="B62" i="9" s="1"/>
  <c r="F62" i="9"/>
  <c r="H61" i="9"/>
  <c r="G61" i="9"/>
  <c r="F61" i="9"/>
  <c r="H60" i="9"/>
  <c r="E60" i="9" s="1"/>
  <c r="B60" i="9" s="1"/>
  <c r="G60" i="9"/>
  <c r="F60" i="9"/>
  <c r="H59" i="9"/>
  <c r="E59" i="9" s="1"/>
  <c r="B59" i="9" s="1"/>
  <c r="G59" i="9"/>
  <c r="F59" i="9"/>
  <c r="H58" i="9"/>
  <c r="G58" i="9"/>
  <c r="F58" i="9"/>
  <c r="H57" i="9"/>
  <c r="G57" i="9"/>
  <c r="F57" i="9"/>
  <c r="H56" i="9"/>
  <c r="G56" i="9"/>
  <c r="F56" i="9"/>
  <c r="E56" i="9"/>
  <c r="B56" i="9" s="1"/>
  <c r="H55" i="9"/>
  <c r="E55" i="9" s="1"/>
  <c r="B55" i="9" s="1"/>
  <c r="G55" i="9"/>
  <c r="F55" i="9"/>
  <c r="H54" i="9"/>
  <c r="G54" i="9"/>
  <c r="F54" i="9"/>
  <c r="H53" i="9"/>
  <c r="G53" i="9"/>
  <c r="F53" i="9"/>
  <c r="H52" i="9"/>
  <c r="E52" i="9" s="1"/>
  <c r="B52" i="9" s="1"/>
  <c r="G52" i="9"/>
  <c r="F52" i="9"/>
  <c r="H51" i="9"/>
  <c r="G51" i="9"/>
  <c r="F51" i="9"/>
  <c r="H50" i="9"/>
  <c r="E50" i="9" s="1"/>
  <c r="G50" i="9"/>
  <c r="F50" i="9"/>
  <c r="H49" i="9"/>
  <c r="G49" i="9"/>
  <c r="F49" i="9"/>
  <c r="E49" i="9"/>
  <c r="B49" i="9" s="1"/>
  <c r="H48" i="9"/>
  <c r="E48" i="9" s="1"/>
  <c r="B48" i="9" s="1"/>
  <c r="G48" i="9"/>
  <c r="F48" i="9"/>
  <c r="H47" i="9"/>
  <c r="G47" i="9"/>
  <c r="F47" i="9"/>
  <c r="E47" i="9"/>
  <c r="H46" i="9"/>
  <c r="G46" i="9"/>
  <c r="E46" i="9" s="1"/>
  <c r="B46" i="9" s="1"/>
  <c r="F46" i="9"/>
  <c r="H45" i="9"/>
  <c r="E45" i="9" s="1"/>
  <c r="B45" i="9" s="1"/>
  <c r="G45" i="9"/>
  <c r="F45" i="9"/>
  <c r="H44" i="9"/>
  <c r="E44" i="9" s="1"/>
  <c r="B44" i="9" s="1"/>
  <c r="G44" i="9"/>
  <c r="F44" i="9"/>
  <c r="H43" i="9"/>
  <c r="E43" i="9" s="1"/>
  <c r="B43" i="9" s="1"/>
  <c r="G43" i="9"/>
  <c r="F43" i="9"/>
  <c r="H42" i="9"/>
  <c r="G42" i="9"/>
  <c r="F42" i="9"/>
  <c r="H41" i="9"/>
  <c r="G41" i="9"/>
  <c r="F41" i="9"/>
  <c r="H40" i="9"/>
  <c r="G40" i="9"/>
  <c r="F40" i="9"/>
  <c r="H39" i="9"/>
  <c r="G39" i="9"/>
  <c r="F39" i="9"/>
  <c r="H38" i="9"/>
  <c r="G38" i="9"/>
  <c r="F38" i="9"/>
  <c r="H37" i="9"/>
  <c r="G37" i="9"/>
  <c r="F37" i="9"/>
  <c r="H36" i="9"/>
  <c r="E36" i="9" s="1"/>
  <c r="B36" i="9" s="1"/>
  <c r="G36" i="9"/>
  <c r="F36" i="9"/>
  <c r="H35" i="9"/>
  <c r="G35" i="9"/>
  <c r="F35" i="9"/>
  <c r="H34" i="9"/>
  <c r="G34" i="9"/>
  <c r="F34" i="9"/>
  <c r="H33" i="9"/>
  <c r="G33" i="9"/>
  <c r="F33" i="9"/>
  <c r="H32" i="9"/>
  <c r="G32" i="9"/>
  <c r="F32" i="9"/>
  <c r="H31" i="9"/>
  <c r="E31" i="9" s="1"/>
  <c r="B31" i="9" s="1"/>
  <c r="G31" i="9"/>
  <c r="F31" i="9"/>
  <c r="H30" i="9"/>
  <c r="G30" i="9"/>
  <c r="F30" i="9"/>
  <c r="H29" i="9"/>
  <c r="G29" i="9"/>
  <c r="F29" i="9"/>
  <c r="H28" i="9"/>
  <c r="E28" i="9" s="1"/>
  <c r="G28" i="9"/>
  <c r="F28" i="9"/>
  <c r="H27" i="9"/>
  <c r="G27" i="9"/>
  <c r="F27" i="9"/>
  <c r="H26" i="9"/>
  <c r="G26" i="9"/>
  <c r="F26" i="9"/>
  <c r="H25" i="9"/>
  <c r="G25" i="9"/>
  <c r="F25" i="9"/>
  <c r="H24" i="9"/>
  <c r="E24" i="9" s="1"/>
  <c r="B24" i="9" s="1"/>
  <c r="G24" i="9"/>
  <c r="F24" i="9"/>
  <c r="H23" i="9"/>
  <c r="G23" i="9"/>
  <c r="F23" i="9"/>
  <c r="E23" i="9"/>
  <c r="B23" i="9" s="1"/>
  <c r="H22" i="9"/>
  <c r="G22" i="9"/>
  <c r="E22" i="9" s="1"/>
  <c r="B22" i="9" s="1"/>
  <c r="F22" i="9"/>
  <c r="F21" i="9"/>
  <c r="I10" i="9"/>
  <c r="F4" i="9"/>
  <c r="O3" i="9"/>
  <c r="I3" i="9"/>
  <c r="G281" i="9" s="1"/>
  <c r="E281" i="9" s="1"/>
  <c r="B281" i="9" s="1"/>
  <c r="H3" i="9"/>
  <c r="G3" i="9"/>
  <c r="D101" i="8"/>
  <c r="C1576" i="1" s="1"/>
  <c r="D95" i="8"/>
  <c r="C1570" i="1" s="1"/>
  <c r="H1570" i="1" s="1"/>
  <c r="D90" i="8"/>
  <c r="C1565" i="1" s="1"/>
  <c r="G1565" i="1" s="1"/>
  <c r="D85" i="8"/>
  <c r="C1560" i="1" s="1"/>
  <c r="D80" i="8"/>
  <c r="D75" i="8"/>
  <c r="D70" i="8"/>
  <c r="C1545" i="1" s="1"/>
  <c r="D65" i="8"/>
  <c r="C1540" i="1" s="1"/>
  <c r="D60" i="8"/>
  <c r="D55" i="8"/>
  <c r="D50" i="8"/>
  <c r="C1525" i="1" s="1"/>
  <c r="G1525" i="1" s="1"/>
  <c r="D44" i="8"/>
  <c r="D36" i="8"/>
  <c r="C1511" i="1" s="1"/>
  <c r="D26" i="8"/>
  <c r="D18" i="8"/>
  <c r="C1493" i="1" s="1"/>
  <c r="D8" i="8"/>
  <c r="C1483" i="1" s="1"/>
  <c r="G1483" i="1" s="1"/>
  <c r="E44" i="7"/>
  <c r="D44" i="7"/>
  <c r="E39" i="7"/>
  <c r="D39" i="7"/>
  <c r="D30" i="7"/>
  <c r="C1461" i="1" s="1"/>
  <c r="E23" i="7"/>
  <c r="D23" i="7"/>
  <c r="C1454" i="1" s="1"/>
  <c r="H1454" i="1" s="1"/>
  <c r="D22" i="7"/>
  <c r="H30" i="3" s="1"/>
  <c r="E14" i="7"/>
  <c r="D1445" i="1" s="1"/>
  <c r="D14" i="7"/>
  <c r="C1445" i="1" s="1"/>
  <c r="E7" i="7"/>
  <c r="E6" i="7" s="1"/>
  <c r="D7" i="7"/>
  <c r="C1438" i="1" s="1"/>
  <c r="F140" i="6"/>
  <c r="F139" i="6"/>
  <c r="F138" i="6"/>
  <c r="F137" i="6"/>
  <c r="F136" i="6"/>
  <c r="F135" i="6"/>
  <c r="F134" i="6"/>
  <c r="F133" i="6"/>
  <c r="F132" i="6"/>
  <c r="F131" i="6"/>
  <c r="E130" i="6"/>
  <c r="E129" i="6" s="1"/>
  <c r="D1423" i="1" s="1"/>
  <c r="D130" i="6"/>
  <c r="F128" i="6"/>
  <c r="F127" i="6"/>
  <c r="F126" i="6"/>
  <c r="F125" i="6"/>
  <c r="F124" i="6"/>
  <c r="F123" i="6"/>
  <c r="E122" i="6"/>
  <c r="D1416" i="1" s="1"/>
  <c r="D122" i="6"/>
  <c r="F122" i="6" s="1"/>
  <c r="F121" i="6"/>
  <c r="F120" i="6"/>
  <c r="F119" i="6"/>
  <c r="E118" i="6"/>
  <c r="D118" i="6"/>
  <c r="F118" i="6" s="1"/>
  <c r="F117" i="6"/>
  <c r="F116" i="6"/>
  <c r="E115" i="6"/>
  <c r="D1409" i="1" s="1"/>
  <c r="G1409" i="1" s="1"/>
  <c r="D115" i="6"/>
  <c r="D114" i="6"/>
  <c r="F113" i="6"/>
  <c r="F112" i="6"/>
  <c r="F111" i="6"/>
  <c r="F110" i="6"/>
  <c r="F109" i="6"/>
  <c r="F108" i="6"/>
  <c r="E107" i="6"/>
  <c r="D1401" i="1" s="1"/>
  <c r="D107" i="6"/>
  <c r="F106" i="6"/>
  <c r="F105" i="6"/>
  <c r="F104" i="6"/>
  <c r="F103" i="6"/>
  <c r="F102" i="6"/>
  <c r="F101" i="6"/>
  <c r="F100" i="6"/>
  <c r="F99" i="6"/>
  <c r="E99" i="6"/>
  <c r="D99" i="6"/>
  <c r="F98" i="6"/>
  <c r="F97" i="6"/>
  <c r="F96" i="6"/>
  <c r="F95" i="6"/>
  <c r="F94" i="6"/>
  <c r="E94" i="6"/>
  <c r="D1388" i="1" s="1"/>
  <c r="D94" i="6"/>
  <c r="F93" i="6"/>
  <c r="F92" i="6"/>
  <c r="F91" i="6"/>
  <c r="F90" i="6"/>
  <c r="E90" i="6"/>
  <c r="D90" i="6"/>
  <c r="D89" i="6"/>
  <c r="F88" i="6"/>
  <c r="F87" i="6"/>
  <c r="F86" i="6"/>
  <c r="F85" i="6"/>
  <c r="F84" i="6"/>
  <c r="F83" i="6"/>
  <c r="E82" i="6"/>
  <c r="F82" i="6" s="1"/>
  <c r="D82" i="6"/>
  <c r="F81" i="6"/>
  <c r="F80" i="6"/>
  <c r="F79" i="6"/>
  <c r="F78" i="6"/>
  <c r="F77" i="6"/>
  <c r="F76" i="6"/>
  <c r="E75" i="6"/>
  <c r="D1369" i="1" s="1"/>
  <c r="G1369" i="1" s="1"/>
  <c r="D75" i="6"/>
  <c r="F74" i="6"/>
  <c r="F73" i="6"/>
  <c r="F72" i="6"/>
  <c r="F71" i="6"/>
  <c r="F70" i="6"/>
  <c r="F69" i="6"/>
  <c r="F68" i="6"/>
  <c r="F67" i="6"/>
  <c r="E66" i="6"/>
  <c r="D66" i="6"/>
  <c r="F66" i="6" s="1"/>
  <c r="F65" i="6"/>
  <c r="F64" i="6"/>
  <c r="F63" i="6"/>
  <c r="F62" i="6"/>
  <c r="E61" i="6"/>
  <c r="D61" i="6"/>
  <c r="F60" i="6"/>
  <c r="F59" i="6"/>
  <c r="F58" i="6"/>
  <c r="F57" i="6"/>
  <c r="F56" i="6"/>
  <c r="F55" i="6"/>
  <c r="F54" i="6"/>
  <c r="E54" i="6"/>
  <c r="D1348" i="1" s="1"/>
  <c r="G1348" i="1" s="1"/>
  <c r="D54" i="6"/>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F28" i="6" s="1"/>
  <c r="D28" i="6"/>
  <c r="F27" i="6"/>
  <c r="F26" i="6"/>
  <c r="F25" i="6"/>
  <c r="F24" i="6"/>
  <c r="F23" i="6"/>
  <c r="E22" i="6"/>
  <c r="D22" i="6"/>
  <c r="F21" i="6"/>
  <c r="F20" i="6"/>
  <c r="F19" i="6"/>
  <c r="F18" i="6"/>
  <c r="F17" i="6"/>
  <c r="F16" i="6"/>
  <c r="F15" i="6"/>
  <c r="F14" i="6"/>
  <c r="E13" i="6"/>
  <c r="D13" i="6"/>
  <c r="F12" i="6"/>
  <c r="F11" i="6"/>
  <c r="F10" i="6"/>
  <c r="E10" i="6"/>
  <c r="D1304" i="1" s="1"/>
  <c r="D10" i="6"/>
  <c r="F9" i="6"/>
  <c r="F8" i="6"/>
  <c r="F7" i="6"/>
  <c r="E6" i="6"/>
  <c r="E5" i="6" s="1"/>
  <c r="D1299" i="1" s="1"/>
  <c r="H1299" i="1"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250" i="5"/>
  <c r="F249" i="5"/>
  <c r="F248" i="5"/>
  <c r="F247" i="5"/>
  <c r="E246" i="5"/>
  <c r="E245" i="5" s="1"/>
  <c r="D1222" i="1" s="1"/>
  <c r="D246" i="5"/>
  <c r="D245" i="5"/>
  <c r="C1222" i="1" s="1"/>
  <c r="F244" i="5"/>
  <c r="F243" i="5"/>
  <c r="E242" i="5"/>
  <c r="F242" i="5" s="1"/>
  <c r="D242" i="5"/>
  <c r="F241" i="5"/>
  <c r="F240" i="5"/>
  <c r="E239" i="5"/>
  <c r="D239" i="5"/>
  <c r="F239" i="5" s="1"/>
  <c r="E238" i="5"/>
  <c r="D238" i="5"/>
  <c r="F236" i="5"/>
  <c r="F235" i="5"/>
  <c r="E234" i="5"/>
  <c r="D1211" i="1" s="1"/>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F207" i="5" s="1"/>
  <c r="D207" i="5"/>
  <c r="D206" i="5" s="1"/>
  <c r="F205" i="5"/>
  <c r="F204" i="5"/>
  <c r="F203" i="5"/>
  <c r="F202" i="5"/>
  <c r="F201" i="5"/>
  <c r="F200" i="5"/>
  <c r="F199" i="5"/>
  <c r="F198" i="5"/>
  <c r="E198" i="5"/>
  <c r="E190" i="5" s="1"/>
  <c r="D1167" i="1" s="1"/>
  <c r="D198" i="5"/>
  <c r="F197" i="5"/>
  <c r="F196" i="5"/>
  <c r="F195" i="5"/>
  <c r="F194" i="5"/>
  <c r="F193" i="5"/>
  <c r="F192" i="5"/>
  <c r="E191" i="5"/>
  <c r="D191" i="5"/>
  <c r="F189" i="5"/>
  <c r="F188" i="5"/>
  <c r="F187" i="5"/>
  <c r="F186" i="5"/>
  <c r="F185" i="5"/>
  <c r="F184" i="5"/>
  <c r="F183" i="5"/>
  <c r="F182" i="5"/>
  <c r="F181" i="5"/>
  <c r="E180" i="5"/>
  <c r="F180" i="5" s="1"/>
  <c r="D180" i="5"/>
  <c r="F179" i="5"/>
  <c r="F178" i="5"/>
  <c r="E177" i="5"/>
  <c r="D1154" i="1" s="1"/>
  <c r="D177" i="5"/>
  <c r="F173" i="5"/>
  <c r="F172" i="5"/>
  <c r="F171" i="5"/>
  <c r="E170" i="5"/>
  <c r="F170" i="5"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F149" i="5" s="1"/>
  <c r="D149" i="5"/>
  <c r="F148" i="5"/>
  <c r="F147" i="5"/>
  <c r="D146" i="5"/>
  <c r="F145" i="5"/>
  <c r="F144" i="5"/>
  <c r="F143" i="5"/>
  <c r="F142" i="5"/>
  <c r="E142" i="5"/>
  <c r="D142" i="5"/>
  <c r="D134" i="5" s="1"/>
  <c r="F141" i="5"/>
  <c r="F140" i="5"/>
  <c r="F139" i="5"/>
  <c r="F138" i="5"/>
  <c r="F137" i="5"/>
  <c r="F136" i="5"/>
  <c r="E135" i="5"/>
  <c r="E134" i="5" s="1"/>
  <c r="D1112" i="1" s="1"/>
  <c r="D135" i="5"/>
  <c r="F135" i="5" s="1"/>
  <c r="F133" i="5"/>
  <c r="F132" i="5"/>
  <c r="F131" i="5"/>
  <c r="F130" i="5"/>
  <c r="F129" i="5"/>
  <c r="F128" i="5"/>
  <c r="F127" i="5"/>
  <c r="E126" i="5"/>
  <c r="E118" i="5" s="1"/>
  <c r="D1096" i="1" s="1"/>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E78" i="5" s="1"/>
  <c r="D1056" i="1" s="1"/>
  <c r="D79" i="5"/>
  <c r="F79" i="5" s="1"/>
  <c r="D78" i="5"/>
  <c r="F77" i="5"/>
  <c r="F76" i="5"/>
  <c r="F75" i="5"/>
  <c r="F74" i="5"/>
  <c r="F73" i="5"/>
  <c r="F72" i="5"/>
  <c r="F71" i="5"/>
  <c r="E70" i="5"/>
  <c r="E69" i="5" s="1"/>
  <c r="D1047" i="1" s="1"/>
  <c r="D70" i="5"/>
  <c r="D69" i="5"/>
  <c r="F67" i="5"/>
  <c r="F66" i="5"/>
  <c r="F65" i="5"/>
  <c r="F64" i="5"/>
  <c r="E63" i="5"/>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1023" i="1" s="1"/>
  <c r="D45" i="5"/>
  <c r="F45" i="5" s="1"/>
  <c r="F44" i="5"/>
  <c r="F43" i="5"/>
  <c r="F42" i="5"/>
  <c r="F41" i="5"/>
  <c r="E41" i="5"/>
  <c r="D1019" i="1" s="1"/>
  <c r="G1019" i="1" s="1"/>
  <c r="D41" i="5"/>
  <c r="F40" i="5"/>
  <c r="F39" i="5"/>
  <c r="F38" i="5"/>
  <c r="F37" i="5"/>
  <c r="F36" i="5"/>
  <c r="E35" i="5"/>
  <c r="F35" i="5" s="1"/>
  <c r="D35" i="5"/>
  <c r="F34" i="5"/>
  <c r="F33" i="5"/>
  <c r="F32" i="5"/>
  <c r="F31" i="5"/>
  <c r="F30" i="5"/>
  <c r="E29" i="5"/>
  <c r="D1007" i="1" s="1"/>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D643" i="4"/>
  <c r="F638" i="4"/>
  <c r="F637" i="4"/>
  <c r="F634" i="4"/>
  <c r="F633" i="4"/>
  <c r="E632" i="4"/>
  <c r="D632" i="4"/>
  <c r="F632" i="4" s="1"/>
  <c r="F631" i="4"/>
  <c r="F630" i="4"/>
  <c r="F629" i="4"/>
  <c r="E629" i="4"/>
  <c r="D629" i="4"/>
  <c r="F628" i="4"/>
  <c r="F627" i="4"/>
  <c r="E626" i="4"/>
  <c r="D620" i="1"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H143" i="9" s="1"/>
  <c r="D603" i="4"/>
  <c r="F602" i="4"/>
  <c r="F601" i="4"/>
  <c r="F600" i="4"/>
  <c r="F599" i="4"/>
  <c r="E599" i="4"/>
  <c r="D593" i="1" s="1"/>
  <c r="D599" i="4"/>
  <c r="F598" i="4"/>
  <c r="F597" i="4"/>
  <c r="F596" i="4"/>
  <c r="F595" i="4"/>
  <c r="F594" i="4"/>
  <c r="E594" i="4"/>
  <c r="D594" i="4"/>
  <c r="F592" i="4"/>
  <c r="F591" i="4"/>
  <c r="E590" i="4"/>
  <c r="D584" i="1" s="1"/>
  <c r="D590" i="4"/>
  <c r="F590" i="4" s="1"/>
  <c r="F589" i="4"/>
  <c r="F588" i="4"/>
  <c r="F587" i="4"/>
  <c r="E587" i="4"/>
  <c r="D587" i="4"/>
  <c r="F586" i="4"/>
  <c r="F585" i="4"/>
  <c r="E585" i="4"/>
  <c r="D585" i="4"/>
  <c r="F584" i="4"/>
  <c r="F583" i="4"/>
  <c r="F582" i="4"/>
  <c r="F581" i="4"/>
  <c r="E581" i="4"/>
  <c r="D581" i="4"/>
  <c r="D580" i="4" s="1"/>
  <c r="F580" i="4" s="1"/>
  <c r="F579" i="4"/>
  <c r="F578" i="4"/>
  <c r="E577" i="4"/>
  <c r="D577" i="4"/>
  <c r="F577" i="4" s="1"/>
  <c r="F576" i="4"/>
  <c r="F575" i="4"/>
  <c r="F574" i="4"/>
  <c r="E574" i="4"/>
  <c r="D568" i="1" s="1"/>
  <c r="D574" i="4"/>
  <c r="F573" i="4"/>
  <c r="F572" i="4"/>
  <c r="F571" i="4"/>
  <c r="E571" i="4"/>
  <c r="D571" i="4"/>
  <c r="F570" i="4"/>
  <c r="F569" i="4"/>
  <c r="F568" i="4"/>
  <c r="E568" i="4"/>
  <c r="D568" i="4"/>
  <c r="D567" i="4" s="1"/>
  <c r="F567" i="4"/>
  <c r="F566" i="4"/>
  <c r="F565" i="4"/>
  <c r="F564" i="4"/>
  <c r="E563" i="4"/>
  <c r="D557" i="1" s="1"/>
  <c r="D563" i="4"/>
  <c r="F563" i="4" s="1"/>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G171" i="9" s="1"/>
  <c r="E171" i="9" s="1"/>
  <c r="B171" i="9" s="1"/>
  <c r="D530" i="4"/>
  <c r="F527" i="4"/>
  <c r="F526" i="4"/>
  <c r="F525" i="4"/>
  <c r="E525" i="4"/>
  <c r="D519" i="1" s="1"/>
  <c r="D525" i="4"/>
  <c r="F524" i="4"/>
  <c r="F523" i="4"/>
  <c r="E522" i="4"/>
  <c r="D522" i="4"/>
  <c r="F521" i="4"/>
  <c r="F520" i="4"/>
  <c r="E519" i="4"/>
  <c r="D519" i="4"/>
  <c r="F519" i="4" s="1"/>
  <c r="F518" i="4"/>
  <c r="F517" i="4"/>
  <c r="E516" i="4"/>
  <c r="D516" i="4"/>
  <c r="F516" i="4" s="1"/>
  <c r="E515" i="4"/>
  <c r="D509" i="1" s="1"/>
  <c r="D515" i="4"/>
  <c r="F514" i="4"/>
  <c r="F513" i="4"/>
  <c r="F512" i="4"/>
  <c r="F511" i="4"/>
  <c r="F510" i="4"/>
  <c r="F509" i="4"/>
  <c r="F508" i="4"/>
  <c r="E507" i="4"/>
  <c r="D501" i="1" s="1"/>
  <c r="D507" i="4"/>
  <c r="F507" i="4" s="1"/>
  <c r="F506" i="4"/>
  <c r="F505" i="4"/>
  <c r="F504" i="4"/>
  <c r="F503" i="4"/>
  <c r="F502" i="4"/>
  <c r="E502" i="4"/>
  <c r="D496" i="1" s="1"/>
  <c r="D502" i="4"/>
  <c r="F501" i="4"/>
  <c r="F500" i="4"/>
  <c r="F499" i="4"/>
  <c r="F498" i="4"/>
  <c r="F497" i="4"/>
  <c r="F496" i="4"/>
  <c r="E495" i="4"/>
  <c r="D489" i="1" s="1"/>
  <c r="D495" i="4"/>
  <c r="F494" i="4"/>
  <c r="F493" i="4"/>
  <c r="F492" i="4"/>
  <c r="F491" i="4"/>
  <c r="F490" i="4"/>
  <c r="E490" i="4"/>
  <c r="D490" i="4"/>
  <c r="F489" i="4"/>
  <c r="F488" i="4"/>
  <c r="F487" i="4"/>
  <c r="F486" i="4"/>
  <c r="F485" i="4"/>
  <c r="E485" i="4"/>
  <c r="D479" i="1" s="1"/>
  <c r="D485" i="4"/>
  <c r="F483" i="4"/>
  <c r="F482" i="4"/>
  <c r="E481" i="4"/>
  <c r="D481" i="4"/>
  <c r="F481" i="4" s="1"/>
  <c r="F480" i="4"/>
  <c r="F479" i="4"/>
  <c r="F478" i="4"/>
  <c r="E478" i="4"/>
  <c r="E472" i="4" s="1"/>
  <c r="D466" i="1" s="1"/>
  <c r="D478" i="4"/>
  <c r="F477" i="4"/>
  <c r="F476" i="4"/>
  <c r="F475" i="4"/>
  <c r="F474" i="4"/>
  <c r="E473" i="4"/>
  <c r="D473" i="4"/>
  <c r="F473" i="4" s="1"/>
  <c r="D472" i="4"/>
  <c r="F472" i="4" s="1"/>
  <c r="F471" i="4"/>
  <c r="F470" i="4"/>
  <c r="F469" i="4"/>
  <c r="E469" i="4"/>
  <c r="D463" i="1" s="1"/>
  <c r="D469" i="4"/>
  <c r="F468" i="4"/>
  <c r="F467" i="4"/>
  <c r="E466" i="4"/>
  <c r="D466" i="4"/>
  <c r="F465" i="4"/>
  <c r="F464" i="4"/>
  <c r="F463" i="4"/>
  <c r="E463" i="4"/>
  <c r="D463" i="4"/>
  <c r="F462" i="4"/>
  <c r="F461" i="4"/>
  <c r="E460" i="4"/>
  <c r="D454" i="1"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E418" i="4"/>
  <c r="D413" i="1" s="1"/>
  <c r="H413" i="1" s="1"/>
  <c r="D418" i="4"/>
  <c r="F417" i="4"/>
  <c r="E417" i="4"/>
  <c r="D412" i="1" s="1"/>
  <c r="D417" i="4"/>
  <c r="E416" i="4"/>
  <c r="D416" i="4"/>
  <c r="F411" i="4"/>
  <c r="F410" i="4"/>
  <c r="F409" i="4"/>
  <c r="F406" i="4"/>
  <c r="F405" i="4"/>
  <c r="F404" i="4"/>
  <c r="F403" i="4"/>
  <c r="E402" i="4"/>
  <c r="F402" i="4" s="1"/>
  <c r="D402" i="4"/>
  <c r="F401" i="4"/>
  <c r="E400" i="4"/>
  <c r="D395" i="1" s="1"/>
  <c r="D400" i="4"/>
  <c r="F400" i="4" s="1"/>
  <c r="F399" i="4"/>
  <c r="F398" i="4"/>
  <c r="E397" i="4"/>
  <c r="E396" i="4" s="1"/>
  <c r="D397" i="4"/>
  <c r="D396" i="4" s="1"/>
  <c r="F395" i="4"/>
  <c r="F394" i="4"/>
  <c r="F393" i="4"/>
  <c r="F392" i="4"/>
  <c r="E391" i="4"/>
  <c r="D386" i="1" s="1"/>
  <c r="D391" i="4"/>
  <c r="F390" i="4"/>
  <c r="F389" i="4"/>
  <c r="F388" i="4"/>
  <c r="E388" i="4"/>
  <c r="D388" i="4"/>
  <c r="F387" i="4"/>
  <c r="F386" i="4"/>
  <c r="F385" i="4"/>
  <c r="F384" i="4"/>
  <c r="E383" i="4"/>
  <c r="D378" i="1" s="1"/>
  <c r="D383" i="4"/>
  <c r="F383" i="4" s="1"/>
  <c r="F382" i="4"/>
  <c r="F381" i="4"/>
  <c r="F380" i="4"/>
  <c r="F379" i="4"/>
  <c r="E378" i="4"/>
  <c r="D373" i="1" s="1"/>
  <c r="H373" i="1" s="1"/>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5" i="4"/>
  <c r="F354" i="4"/>
  <c r="F353" i="4"/>
  <c r="E352" i="4"/>
  <c r="D347" i="1" s="1"/>
  <c r="D352" i="4"/>
  <c r="F349" i="4"/>
  <c r="F348" i="4"/>
  <c r="E348" i="4"/>
  <c r="D348" i="4"/>
  <c r="F347" i="4"/>
  <c r="F346" i="4"/>
  <c r="E345" i="4"/>
  <c r="E344" i="4" s="1"/>
  <c r="D345" i="4"/>
  <c r="D344" i="4" s="1"/>
  <c r="F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E311" i="4" s="1"/>
  <c r="D306" i="1" s="1"/>
  <c r="D326" i="4"/>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E304" i="4"/>
  <c r="D299" i="1" s="1"/>
  <c r="D304" i="4"/>
  <c r="F304" i="4" s="1"/>
  <c r="F303" i="4"/>
  <c r="F302" i="4"/>
  <c r="F301" i="4"/>
  <c r="E300" i="4"/>
  <c r="F300" i="4" s="1"/>
  <c r="D300" i="4"/>
  <c r="D299" i="4"/>
  <c r="F296" i="4"/>
  <c r="F295" i="4"/>
  <c r="F294" i="4"/>
  <c r="F293" i="4"/>
  <c r="F292" i="4"/>
  <c r="E288" i="4"/>
  <c r="D284" i="1" s="1"/>
  <c r="D288" i="4"/>
  <c r="F288" i="4" s="1"/>
  <c r="F287" i="4"/>
  <c r="E287" i="4"/>
  <c r="D287" i="4"/>
  <c r="F286" i="4"/>
  <c r="F285" i="4"/>
  <c r="F284" i="4"/>
  <c r="F283" i="4"/>
  <c r="F282" i="4"/>
  <c r="F281" i="4"/>
  <c r="F280" i="4"/>
  <c r="E279" i="4"/>
  <c r="D275" i="1" s="1"/>
  <c r="D279" i="4"/>
  <c r="F278" i="4"/>
  <c r="F277" i="4"/>
  <c r="F276" i="4"/>
  <c r="F275" i="4"/>
  <c r="F274" i="4"/>
  <c r="E273" i="4"/>
  <c r="D273" i="4"/>
  <c r="F273" i="4" s="1"/>
  <c r="F272" i="4"/>
  <c r="F271" i="4"/>
  <c r="F270" i="4"/>
  <c r="F269" i="4"/>
  <c r="E268" i="4"/>
  <c r="D264" i="1" s="1"/>
  <c r="G264" i="1" s="1"/>
  <c r="D268" i="4"/>
  <c r="F267" i="4"/>
  <c r="F266" i="4"/>
  <c r="F265" i="4"/>
  <c r="E264" i="4"/>
  <c r="D260" i="1" s="1"/>
  <c r="H260" i="1" s="1"/>
  <c r="D264" i="4"/>
  <c r="F262" i="4"/>
  <c r="F261" i="4"/>
  <c r="F260" i="4"/>
  <c r="E259" i="4"/>
  <c r="E252" i="4" s="1"/>
  <c r="D248" i="1" s="1"/>
  <c r="D259" i="4"/>
  <c r="F258" i="4"/>
  <c r="F257" i="4"/>
  <c r="F256" i="4"/>
  <c r="F255" i="4"/>
  <c r="F254" i="4"/>
  <c r="F253" i="4"/>
  <c r="E253" i="4"/>
  <c r="D249" i="1" s="1"/>
  <c r="D253" i="4"/>
  <c r="F251" i="4"/>
  <c r="F250" i="4"/>
  <c r="F249" i="4"/>
  <c r="F248" i="4"/>
  <c r="F247" i="4"/>
  <c r="E247" i="4"/>
  <c r="D247" i="4"/>
  <c r="F246" i="4"/>
  <c r="F245" i="4"/>
  <c r="F244" i="4"/>
  <c r="E244" i="4"/>
  <c r="D240" i="1" s="1"/>
  <c r="D244" i="4"/>
  <c r="F243" i="4"/>
  <c r="F242" i="4"/>
  <c r="F241" i="4"/>
  <c r="E240" i="4"/>
  <c r="F240" i="4" s="1"/>
  <c r="D240" i="4"/>
  <c r="F239" i="4"/>
  <c r="F238" i="4"/>
  <c r="F237" i="4"/>
  <c r="E236" i="4"/>
  <c r="D232" i="1" s="1"/>
  <c r="D236" i="4"/>
  <c r="F235" i="4"/>
  <c r="F234" i="4"/>
  <c r="F233" i="4"/>
  <c r="F232" i="4"/>
  <c r="E231" i="4"/>
  <c r="F231" i="4" s="1"/>
  <c r="D231" i="4"/>
  <c r="F230" i="4"/>
  <c r="F229" i="4"/>
  <c r="F228" i="4"/>
  <c r="E228" i="4"/>
  <c r="D224" i="1" s="1"/>
  <c r="D228" i="4"/>
  <c r="F227" i="4"/>
  <c r="F226" i="4"/>
  <c r="F225" i="4"/>
  <c r="E225" i="4"/>
  <c r="D225" i="4"/>
  <c r="F223" i="4"/>
  <c r="F222" i="4"/>
  <c r="F221" i="4"/>
  <c r="F220" i="4"/>
  <c r="E219" i="4"/>
  <c r="D215" i="1" s="1"/>
  <c r="D219" i="4"/>
  <c r="D215" i="4" s="1"/>
  <c r="F218" i="4"/>
  <c r="F217" i="4"/>
  <c r="F216" i="4"/>
  <c r="E216" i="4"/>
  <c r="D216" i="4"/>
  <c r="F214" i="4"/>
  <c r="F213" i="4"/>
  <c r="F212" i="4"/>
  <c r="F211" i="4"/>
  <c r="E210" i="4"/>
  <c r="D206" i="1" s="1"/>
  <c r="H206" i="1" s="1"/>
  <c r="D210" i="4"/>
  <c r="F209" i="4"/>
  <c r="F208" i="4"/>
  <c r="F207" i="4"/>
  <c r="F206" i="4"/>
  <c r="F205" i="4"/>
  <c r="F204" i="4"/>
  <c r="F203" i="4"/>
  <c r="E202" i="4"/>
  <c r="F202" i="4" s="1"/>
  <c r="D202" i="4"/>
  <c r="D196" i="4" s="1"/>
  <c r="F201" i="4"/>
  <c r="F200" i="4"/>
  <c r="F199" i="4"/>
  <c r="F198" i="4"/>
  <c r="E197" i="4"/>
  <c r="D193" i="1" s="1"/>
  <c r="H193" i="1" s="1"/>
  <c r="D197" i="4"/>
  <c r="F197" i="4" s="1"/>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5" i="1" s="1"/>
  <c r="G165" i="1" s="1"/>
  <c r="D169" i="4"/>
  <c r="F168" i="4"/>
  <c r="F167" i="4"/>
  <c r="F166" i="4"/>
  <c r="F165" i="4"/>
  <c r="E164" i="4"/>
  <c r="D160" i="1" s="1"/>
  <c r="H160" i="1" s="1"/>
  <c r="D164" i="4"/>
  <c r="F162" i="4"/>
  <c r="F161" i="4"/>
  <c r="F160" i="4"/>
  <c r="E159" i="4"/>
  <c r="F159" i="4" s="1"/>
  <c r="D159" i="4"/>
  <c r="F158" i="4"/>
  <c r="F157" i="4"/>
  <c r="F156" i="4"/>
  <c r="F155" i="4"/>
  <c r="F154" i="4"/>
  <c r="E153" i="4"/>
  <c r="D149" i="1" s="1"/>
  <c r="H149" i="1" s="1"/>
  <c r="D153" i="4"/>
  <c r="D152" i="4"/>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8" i="4"/>
  <c r="F127" i="4"/>
  <c r="F126" i="4"/>
  <c r="E125" i="4"/>
  <c r="D125" i="4"/>
  <c r="F123" i="4"/>
  <c r="F122" i="4"/>
  <c r="F121" i="4"/>
  <c r="E120" i="4"/>
  <c r="D116" i="1" s="1"/>
  <c r="H116" i="1" s="1"/>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79" i="1" s="1"/>
  <c r="D83" i="4"/>
  <c r="F81" i="4"/>
  <c r="F80" i="4"/>
  <c r="F79" i="4"/>
  <c r="F78" i="4"/>
  <c r="F77" i="4"/>
  <c r="E77" i="4"/>
  <c r="D77" i="4"/>
  <c r="F76" i="4"/>
  <c r="F75" i="4"/>
  <c r="E74" i="4"/>
  <c r="F74" i="4" s="1"/>
  <c r="D74" i="4"/>
  <c r="F73" i="4"/>
  <c r="F72" i="4"/>
  <c r="E71" i="4"/>
  <c r="D67" i="1" s="1"/>
  <c r="D71" i="4"/>
  <c r="F70" i="4"/>
  <c r="F69" i="4"/>
  <c r="E68" i="4"/>
  <c r="D68" i="4"/>
  <c r="F68" i="4" s="1"/>
  <c r="F67" i="4"/>
  <c r="F66" i="4"/>
  <c r="E65" i="4"/>
  <c r="D61" i="1" s="1"/>
  <c r="D65" i="4"/>
  <c r="F65" i="4" s="1"/>
  <c r="F64" i="4"/>
  <c r="F63" i="4"/>
  <c r="E62" i="4"/>
  <c r="F62" i="4" s="1"/>
  <c r="D62" i="4"/>
  <c r="F61" i="4"/>
  <c r="F60" i="4"/>
  <c r="E59" i="4"/>
  <c r="F59" i="4" s="1"/>
  <c r="D59" i="4"/>
  <c r="F58" i="4"/>
  <c r="F57" i="4"/>
  <c r="F56" i="4"/>
  <c r="F55" i="4"/>
  <c r="F54" i="4"/>
  <c r="E54" i="4"/>
  <c r="D54" i="4"/>
  <c r="F53" i="4"/>
  <c r="F52" i="4"/>
  <c r="F51" i="4"/>
  <c r="E51" i="4"/>
  <c r="D47" i="1" s="1"/>
  <c r="D51" i="4"/>
  <c r="F49" i="4"/>
  <c r="F48" i="4"/>
  <c r="F47" i="4"/>
  <c r="F46" i="4"/>
  <c r="E45" i="4"/>
  <c r="E44" i="4" s="1"/>
  <c r="D45" i="4"/>
  <c r="F43" i="4"/>
  <c r="F42" i="4"/>
  <c r="F41" i="4"/>
  <c r="E40" i="4"/>
  <c r="D36" i="1" s="1"/>
  <c r="D40" i="4"/>
  <c r="F40" i="4" s="1"/>
  <c r="F39" i="4"/>
  <c r="F38" i="4"/>
  <c r="F37" i="4"/>
  <c r="E37" i="4"/>
  <c r="D37" i="4"/>
  <c r="F36" i="4"/>
  <c r="F35" i="4"/>
  <c r="F34" i="4"/>
  <c r="F33" i="4"/>
  <c r="F32" i="4"/>
  <c r="F31" i="4"/>
  <c r="F30" i="4"/>
  <c r="E29" i="4"/>
  <c r="F29" i="4" s="1"/>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F8" i="4" s="1"/>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C1580" i="1"/>
  <c r="G1580" i="1" s="1"/>
  <c r="C1579" i="1"/>
  <c r="H1579" i="1" s="1"/>
  <c r="H1578" i="1"/>
  <c r="G1578" i="1"/>
  <c r="C1578" i="1"/>
  <c r="C1577" i="1"/>
  <c r="H1577" i="1" s="1"/>
  <c r="C1575" i="1"/>
  <c r="C1574" i="1"/>
  <c r="G1574" i="1" s="1"/>
  <c r="C1573" i="1"/>
  <c r="H1573" i="1" s="1"/>
  <c r="C1572" i="1"/>
  <c r="H1572" i="1" s="1"/>
  <c r="C1571" i="1"/>
  <c r="C1569" i="1"/>
  <c r="C1568" i="1"/>
  <c r="C1567" i="1"/>
  <c r="G1567" i="1" s="1"/>
  <c r="C1566" i="1"/>
  <c r="G1566" i="1" s="1"/>
  <c r="C1564" i="1"/>
  <c r="C1563" i="1"/>
  <c r="G1563" i="1" s="1"/>
  <c r="C1562" i="1"/>
  <c r="H1562" i="1" s="1"/>
  <c r="C1561" i="1"/>
  <c r="G1561" i="1" s="1"/>
  <c r="C1559" i="1"/>
  <c r="C1558" i="1"/>
  <c r="H1558" i="1" s="1"/>
  <c r="C1557" i="1"/>
  <c r="C1556" i="1"/>
  <c r="C1555" i="1"/>
  <c r="G1555" i="1" s="1"/>
  <c r="C1554" i="1"/>
  <c r="G1554" i="1" s="1"/>
  <c r="C1553" i="1"/>
  <c r="G1553" i="1" s="1"/>
  <c r="C1552" i="1"/>
  <c r="C1551" i="1"/>
  <c r="G1551" i="1" s="1"/>
  <c r="H1550" i="1"/>
  <c r="G1550" i="1"/>
  <c r="C1550" i="1"/>
  <c r="C1549" i="1"/>
  <c r="G1549" i="1" s="1"/>
  <c r="C1548" i="1"/>
  <c r="C1547" i="1"/>
  <c r="C1546" i="1"/>
  <c r="G1546" i="1" s="1"/>
  <c r="C1544" i="1"/>
  <c r="C1543" i="1"/>
  <c r="G1543" i="1" s="1"/>
  <c r="H1542" i="1"/>
  <c r="C1542" i="1"/>
  <c r="G1542" i="1" s="1"/>
  <c r="C1541" i="1"/>
  <c r="G1541" i="1" s="1"/>
  <c r="C1539" i="1"/>
  <c r="G1539" i="1" s="1"/>
  <c r="C1538" i="1"/>
  <c r="H1538" i="1" s="1"/>
  <c r="C1537" i="1"/>
  <c r="G1537" i="1" s="1"/>
  <c r="C1536" i="1"/>
  <c r="C1535" i="1"/>
  <c r="C1534" i="1"/>
  <c r="G1534" i="1" s="1"/>
  <c r="C1533" i="1"/>
  <c r="C1532" i="1"/>
  <c r="C1531" i="1"/>
  <c r="G1531" i="1" s="1"/>
  <c r="C1530" i="1"/>
  <c r="G1530" i="1" s="1"/>
  <c r="C1529" i="1"/>
  <c r="G1529" i="1" s="1"/>
  <c r="C1528" i="1"/>
  <c r="C1527" i="1"/>
  <c r="G1527" i="1" s="1"/>
  <c r="H1526" i="1"/>
  <c r="C1526" i="1"/>
  <c r="G1526" i="1" s="1"/>
  <c r="C1523" i="1"/>
  <c r="H1522" i="1"/>
  <c r="C1522" i="1"/>
  <c r="G1522" i="1" s="1"/>
  <c r="C1521" i="1"/>
  <c r="G1521" i="1" s="1"/>
  <c r="C1520" i="1"/>
  <c r="C1519" i="1"/>
  <c r="G1519" i="1" s="1"/>
  <c r="C1516" i="1"/>
  <c r="C1515" i="1"/>
  <c r="H1514" i="1"/>
  <c r="G1514" i="1"/>
  <c r="C1514" i="1"/>
  <c r="C1513" i="1"/>
  <c r="G1513" i="1" s="1"/>
  <c r="C1512" i="1"/>
  <c r="C1510" i="1"/>
  <c r="H1510" i="1" s="1"/>
  <c r="H1509" i="1"/>
  <c r="C1509" i="1"/>
  <c r="G1509" i="1" s="1"/>
  <c r="C1508" i="1"/>
  <c r="C1507" i="1"/>
  <c r="G1507" i="1" s="1"/>
  <c r="C1506" i="1"/>
  <c r="G1506" i="1" s="1"/>
  <c r="H1505" i="1"/>
  <c r="C1505" i="1"/>
  <c r="G1505" i="1" s="1"/>
  <c r="C1504" i="1"/>
  <c r="C1503" i="1"/>
  <c r="G1503" i="1" s="1"/>
  <c r="C1502" i="1"/>
  <c r="H1502" i="1" s="1"/>
  <c r="C1500" i="1"/>
  <c r="C1498" i="1"/>
  <c r="H1498" i="1" s="1"/>
  <c r="C1497" i="1"/>
  <c r="G1497" i="1" s="1"/>
  <c r="C1496" i="1"/>
  <c r="C1495" i="1"/>
  <c r="G1495" i="1" s="1"/>
  <c r="C1494" i="1"/>
  <c r="G1494" i="1" s="1"/>
  <c r="C1492" i="1"/>
  <c r="C1491" i="1"/>
  <c r="G1491" i="1" s="1"/>
  <c r="C1490" i="1"/>
  <c r="H1490" i="1" s="1"/>
  <c r="C1489" i="1"/>
  <c r="G1489" i="1" s="1"/>
  <c r="C1488" i="1"/>
  <c r="C1487" i="1"/>
  <c r="C1486" i="1"/>
  <c r="H1486" i="1" s="1"/>
  <c r="C1485" i="1"/>
  <c r="G1485" i="1" s="1"/>
  <c r="C1484" i="1"/>
  <c r="H1482" i="1"/>
  <c r="C1482" i="1"/>
  <c r="G1482" i="1" s="1"/>
  <c r="C1480" i="1"/>
  <c r="D1479" i="1"/>
  <c r="J1479" i="1" s="1"/>
  <c r="C1479" i="1"/>
  <c r="H1478" i="1"/>
  <c r="D1478" i="1"/>
  <c r="C1478" i="1"/>
  <c r="G1478" i="1" s="1"/>
  <c r="D1477" i="1"/>
  <c r="C1477" i="1"/>
  <c r="D1476" i="1"/>
  <c r="C1476" i="1"/>
  <c r="G1476" i="1" s="1"/>
  <c r="D1474" i="1"/>
  <c r="C1474" i="1"/>
  <c r="G1474" i="1" s="1"/>
  <c r="H1473" i="1"/>
  <c r="D1473" i="1"/>
  <c r="C1473" i="1"/>
  <c r="D1472" i="1"/>
  <c r="C1472" i="1"/>
  <c r="D1471" i="1"/>
  <c r="C1471" i="1"/>
  <c r="D1470" i="1"/>
  <c r="C1470" i="1"/>
  <c r="H1470" i="1" s="1"/>
  <c r="J1468" i="1"/>
  <c r="H1468" i="1"/>
  <c r="G1468" i="1"/>
  <c r="D1468" i="1"/>
  <c r="C1468" i="1"/>
  <c r="C1467" i="1"/>
  <c r="D1466" i="1"/>
  <c r="C1466" i="1"/>
  <c r="D1465" i="1"/>
  <c r="C1465" i="1"/>
  <c r="H1465" i="1" s="1"/>
  <c r="D1464" i="1"/>
  <c r="C1464" i="1"/>
  <c r="H1464" i="1" s="1"/>
  <c r="D1463" i="1"/>
  <c r="C1463" i="1"/>
  <c r="D1462" i="1"/>
  <c r="C1462" i="1"/>
  <c r="J1462" i="1" s="1"/>
  <c r="D1460" i="1"/>
  <c r="C1460" i="1"/>
  <c r="H1460" i="1" s="1"/>
  <c r="J1459" i="1"/>
  <c r="D1459" i="1"/>
  <c r="H1459" i="1" s="1"/>
  <c r="C1459" i="1"/>
  <c r="H1458" i="1"/>
  <c r="D1458" i="1"/>
  <c r="C1458" i="1"/>
  <c r="D1457" i="1"/>
  <c r="C1457" i="1"/>
  <c r="G1457" i="1" s="1"/>
  <c r="D1456" i="1"/>
  <c r="H1456" i="1" s="1"/>
  <c r="C1456" i="1"/>
  <c r="D1455" i="1"/>
  <c r="C1455" i="1"/>
  <c r="D1454" i="1"/>
  <c r="D1452" i="1"/>
  <c r="C1452" i="1"/>
  <c r="D1451" i="1"/>
  <c r="C1451" i="1"/>
  <c r="D1450" i="1"/>
  <c r="C1450" i="1"/>
  <c r="G1450" i="1" s="1"/>
  <c r="D1449" i="1"/>
  <c r="C1449" i="1"/>
  <c r="D1448" i="1"/>
  <c r="C1448" i="1"/>
  <c r="G1448" i="1" s="1"/>
  <c r="D1447" i="1"/>
  <c r="C1447" i="1"/>
  <c r="J1447" i="1" s="1"/>
  <c r="D1446" i="1"/>
  <c r="C1446" i="1"/>
  <c r="G1446" i="1" s="1"/>
  <c r="D1444" i="1"/>
  <c r="C1444" i="1"/>
  <c r="H1444" i="1" s="1"/>
  <c r="D1443" i="1"/>
  <c r="C1443" i="1"/>
  <c r="D1442" i="1"/>
  <c r="C1442" i="1"/>
  <c r="G1441" i="1"/>
  <c r="D1441" i="1"/>
  <c r="C1441" i="1"/>
  <c r="D1440" i="1"/>
  <c r="C1440" i="1"/>
  <c r="H1440" i="1" s="1"/>
  <c r="D1439" i="1"/>
  <c r="C1439" i="1"/>
  <c r="D1438" i="1"/>
  <c r="D1434" i="1"/>
  <c r="C1434" i="1"/>
  <c r="D1433" i="1"/>
  <c r="G1433" i="1" s="1"/>
  <c r="C1433" i="1"/>
  <c r="D1432" i="1"/>
  <c r="C1432" i="1"/>
  <c r="D1431" i="1"/>
  <c r="C1431" i="1"/>
  <c r="D1430" i="1"/>
  <c r="C1430" i="1"/>
  <c r="D1429" i="1"/>
  <c r="G1429" i="1" s="1"/>
  <c r="C1429" i="1"/>
  <c r="D1428" i="1"/>
  <c r="C1428" i="1"/>
  <c r="D1427" i="1"/>
  <c r="C1427" i="1"/>
  <c r="D1426" i="1"/>
  <c r="C1426" i="1"/>
  <c r="D1425" i="1"/>
  <c r="C1425" i="1"/>
  <c r="D1424" i="1"/>
  <c r="D1422" i="1"/>
  <c r="C1422" i="1"/>
  <c r="H1421" i="1"/>
  <c r="G1421" i="1"/>
  <c r="D1421" i="1"/>
  <c r="C1421" i="1"/>
  <c r="D1420" i="1"/>
  <c r="G1420" i="1" s="1"/>
  <c r="C1420" i="1"/>
  <c r="H1420" i="1" s="1"/>
  <c r="D1419" i="1"/>
  <c r="C1419" i="1"/>
  <c r="D1418" i="1"/>
  <c r="H1418" i="1" s="1"/>
  <c r="C1418" i="1"/>
  <c r="D1417" i="1"/>
  <c r="C1417" i="1"/>
  <c r="C1416" i="1"/>
  <c r="D1415" i="1"/>
  <c r="C1415" i="1"/>
  <c r="H1414" i="1"/>
  <c r="D1414" i="1"/>
  <c r="G1414" i="1" s="1"/>
  <c r="C1414" i="1"/>
  <c r="D1413" i="1"/>
  <c r="C1413" i="1"/>
  <c r="D1412" i="1"/>
  <c r="C1412" i="1"/>
  <c r="D1411" i="1"/>
  <c r="C1411" i="1"/>
  <c r="D1410" i="1"/>
  <c r="C1410" i="1"/>
  <c r="C1409" i="1"/>
  <c r="C1408" i="1"/>
  <c r="D1407" i="1"/>
  <c r="C1407" i="1"/>
  <c r="D1406" i="1"/>
  <c r="C1406" i="1"/>
  <c r="D1405" i="1"/>
  <c r="C1405" i="1"/>
  <c r="D1404" i="1"/>
  <c r="C1404" i="1"/>
  <c r="H1403" i="1"/>
  <c r="G1403" i="1"/>
  <c r="D1403" i="1"/>
  <c r="C1403" i="1"/>
  <c r="D1402" i="1"/>
  <c r="G1402" i="1" s="1"/>
  <c r="C1402" i="1"/>
  <c r="H1402" i="1" s="1"/>
  <c r="C1401" i="1"/>
  <c r="H1400" i="1"/>
  <c r="D1400" i="1"/>
  <c r="C1400" i="1"/>
  <c r="G1400" i="1" s="1"/>
  <c r="D1399" i="1"/>
  <c r="C1399" i="1"/>
  <c r="D1398" i="1"/>
  <c r="C1398" i="1"/>
  <c r="G1397" i="1"/>
  <c r="D1397" i="1"/>
  <c r="C1397" i="1"/>
  <c r="D1396" i="1"/>
  <c r="H1396" i="1" s="1"/>
  <c r="C1396" i="1"/>
  <c r="D1395" i="1"/>
  <c r="H1395" i="1" s="1"/>
  <c r="C1395" i="1"/>
  <c r="G1395" i="1" s="1"/>
  <c r="D1394" i="1"/>
  <c r="C1394" i="1"/>
  <c r="H1393" i="1"/>
  <c r="G1393" i="1"/>
  <c r="D1393" i="1"/>
  <c r="C1393" i="1"/>
  <c r="D1392" i="1"/>
  <c r="C1392" i="1"/>
  <c r="D1391" i="1"/>
  <c r="G1391" i="1" s="1"/>
  <c r="C1391" i="1"/>
  <c r="H1391" i="1" s="1"/>
  <c r="H1390" i="1"/>
  <c r="D1390" i="1"/>
  <c r="G1390" i="1" s="1"/>
  <c r="C1390" i="1"/>
  <c r="D1389" i="1"/>
  <c r="C1389" i="1"/>
  <c r="C1388" i="1"/>
  <c r="D1387" i="1"/>
  <c r="G1387" i="1" s="1"/>
  <c r="C1387" i="1"/>
  <c r="H1387" i="1" s="1"/>
  <c r="D1386" i="1"/>
  <c r="H1386" i="1" s="1"/>
  <c r="C1386" i="1"/>
  <c r="D1385" i="1"/>
  <c r="C1385" i="1"/>
  <c r="D1384" i="1"/>
  <c r="C1384" i="1"/>
  <c r="C1383" i="1"/>
  <c r="D1382" i="1"/>
  <c r="G1382" i="1" s="1"/>
  <c r="C1382" i="1"/>
  <c r="H1382" i="1" s="1"/>
  <c r="H1381" i="1"/>
  <c r="G1381" i="1"/>
  <c r="D1381" i="1"/>
  <c r="C1381" i="1"/>
  <c r="D1380" i="1"/>
  <c r="H1380" i="1" s="1"/>
  <c r="C1380" i="1"/>
  <c r="D1379" i="1"/>
  <c r="C1379" i="1"/>
  <c r="D1378" i="1"/>
  <c r="C1378" i="1"/>
  <c r="H1378" i="1" s="1"/>
  <c r="H1377" i="1"/>
  <c r="D1377" i="1"/>
  <c r="C1377" i="1"/>
  <c r="D1376" i="1"/>
  <c r="C1376" i="1"/>
  <c r="D1375" i="1"/>
  <c r="C1375" i="1"/>
  <c r="D1374" i="1"/>
  <c r="C1374" i="1"/>
  <c r="D1373" i="1"/>
  <c r="G1373" i="1" s="1"/>
  <c r="C1373" i="1"/>
  <c r="D1372" i="1"/>
  <c r="C1372" i="1"/>
  <c r="G1372" i="1" s="1"/>
  <c r="D1371" i="1"/>
  <c r="H1371" i="1" s="1"/>
  <c r="C1371" i="1"/>
  <c r="D1370" i="1"/>
  <c r="H1370" i="1" s="1"/>
  <c r="C1370" i="1"/>
  <c r="C1369" i="1"/>
  <c r="D1368" i="1"/>
  <c r="C1368" i="1"/>
  <c r="D1367" i="1"/>
  <c r="H1367" i="1" s="1"/>
  <c r="C1367" i="1"/>
  <c r="D1366" i="1"/>
  <c r="C1366" i="1"/>
  <c r="H1366" i="1" s="1"/>
  <c r="D1365" i="1"/>
  <c r="C1365" i="1"/>
  <c r="D1364" i="1"/>
  <c r="C1364" i="1"/>
  <c r="D1363" i="1"/>
  <c r="C1363" i="1"/>
  <c r="D1362" i="1"/>
  <c r="C1362" i="1"/>
  <c r="D1361" i="1"/>
  <c r="C1361" i="1"/>
  <c r="G1360" i="1"/>
  <c r="D1360" i="1"/>
  <c r="H1360" i="1" s="1"/>
  <c r="C1360" i="1"/>
  <c r="D1359" i="1"/>
  <c r="H1359" i="1" s="1"/>
  <c r="C1359" i="1"/>
  <c r="G1359" i="1" s="1"/>
  <c r="D1358" i="1"/>
  <c r="C1358" i="1"/>
  <c r="H1357" i="1"/>
  <c r="G1357" i="1"/>
  <c r="D1357" i="1"/>
  <c r="C1357" i="1"/>
  <c r="D1356" i="1"/>
  <c r="C1356" i="1"/>
  <c r="D1355" i="1"/>
  <c r="C1355" i="1"/>
  <c r="D1354" i="1"/>
  <c r="G1354" i="1" s="1"/>
  <c r="C1354" i="1"/>
  <c r="D1353" i="1"/>
  <c r="C1353" i="1"/>
  <c r="D1352" i="1"/>
  <c r="C1352" i="1"/>
  <c r="D1351" i="1"/>
  <c r="C1351" i="1"/>
  <c r="D1350" i="1"/>
  <c r="H1350" i="1" s="1"/>
  <c r="C1350" i="1"/>
  <c r="G1350" i="1" s="1"/>
  <c r="D1349" i="1"/>
  <c r="H1349" i="1" s="1"/>
  <c r="C1349" i="1"/>
  <c r="C1348" i="1"/>
  <c r="D1347" i="1"/>
  <c r="H1347" i="1" s="1"/>
  <c r="C1347" i="1"/>
  <c r="D1346" i="1"/>
  <c r="G1346" i="1" s="1"/>
  <c r="C1346" i="1"/>
  <c r="H1346" i="1" s="1"/>
  <c r="D1345" i="1"/>
  <c r="C1345" i="1"/>
  <c r="D1344" i="1"/>
  <c r="H1344" i="1" s="1"/>
  <c r="C1344" i="1"/>
  <c r="D1343" i="1"/>
  <c r="C1343" i="1"/>
  <c r="D1342" i="1"/>
  <c r="C1342" i="1"/>
  <c r="H1342" i="1" s="1"/>
  <c r="D1341" i="1"/>
  <c r="C1341" i="1"/>
  <c r="G1341" i="1" s="1"/>
  <c r="D1340" i="1"/>
  <c r="H1340" i="1" s="1"/>
  <c r="C1340" i="1"/>
  <c r="G1340" i="1" s="1"/>
  <c r="D1339" i="1"/>
  <c r="C1339" i="1"/>
  <c r="H1338" i="1"/>
  <c r="D1338" i="1"/>
  <c r="C1338" i="1"/>
  <c r="D1337" i="1"/>
  <c r="H1337" i="1" s="1"/>
  <c r="C1337" i="1"/>
  <c r="D1336" i="1"/>
  <c r="H1336" i="1" s="1"/>
  <c r="C1336" i="1"/>
  <c r="G1336" i="1" s="1"/>
  <c r="D1335" i="1"/>
  <c r="C1335" i="1"/>
  <c r="H1334" i="1"/>
  <c r="D1334" i="1"/>
  <c r="G1334" i="1" s="1"/>
  <c r="C1334" i="1"/>
  <c r="C1333" i="1"/>
  <c r="D1332" i="1"/>
  <c r="C1332" i="1"/>
  <c r="G1332" i="1" s="1"/>
  <c r="D1331" i="1"/>
  <c r="C1331" i="1"/>
  <c r="D1330" i="1"/>
  <c r="C1330" i="1"/>
  <c r="H1330" i="1" s="1"/>
  <c r="H1328" i="1"/>
  <c r="D1328" i="1"/>
  <c r="C1328" i="1"/>
  <c r="G1328" i="1" s="1"/>
  <c r="D1327" i="1"/>
  <c r="C1327" i="1"/>
  <c r="D1326" i="1"/>
  <c r="C1326" i="1"/>
  <c r="D1325" i="1"/>
  <c r="C1325" i="1"/>
  <c r="H1324" i="1"/>
  <c r="G1324" i="1"/>
  <c r="D1324" i="1"/>
  <c r="C1324" i="1"/>
  <c r="D1323" i="1"/>
  <c r="H1323" i="1" s="1"/>
  <c r="C1323" i="1"/>
  <c r="G1323" i="1" s="1"/>
  <c r="C1322" i="1"/>
  <c r="H1321" i="1"/>
  <c r="D1321" i="1"/>
  <c r="G1321" i="1" s="1"/>
  <c r="C1321" i="1"/>
  <c r="D1320" i="1"/>
  <c r="C1320" i="1"/>
  <c r="D1319" i="1"/>
  <c r="C1319" i="1"/>
  <c r="D1318" i="1"/>
  <c r="C1318" i="1"/>
  <c r="D1317" i="1"/>
  <c r="C1317" i="1"/>
  <c r="D1316" i="1"/>
  <c r="C1316" i="1"/>
  <c r="D1315" i="1"/>
  <c r="C1315" i="1"/>
  <c r="D1314" i="1"/>
  <c r="H1314" i="1" s="1"/>
  <c r="C1314" i="1"/>
  <c r="G1314" i="1" s="1"/>
  <c r="D1313" i="1"/>
  <c r="H1313" i="1" s="1"/>
  <c r="C1313" i="1"/>
  <c r="G1313" i="1" s="1"/>
  <c r="D1312" i="1"/>
  <c r="C1312" i="1"/>
  <c r="H1312" i="1" s="1"/>
  <c r="D1311" i="1"/>
  <c r="H1311" i="1" s="1"/>
  <c r="C1311" i="1"/>
  <c r="D1310" i="1"/>
  <c r="G1310" i="1" s="1"/>
  <c r="C1310" i="1"/>
  <c r="H1310" i="1" s="1"/>
  <c r="D1309" i="1"/>
  <c r="C1309" i="1"/>
  <c r="H1308" i="1"/>
  <c r="D1308" i="1"/>
  <c r="C1308" i="1"/>
  <c r="D1307" i="1"/>
  <c r="C1307" i="1"/>
  <c r="D1306" i="1"/>
  <c r="C1306" i="1"/>
  <c r="D1305" i="1"/>
  <c r="C1305" i="1"/>
  <c r="C1304" i="1"/>
  <c r="D1303" i="1"/>
  <c r="C1303" i="1"/>
  <c r="D1302" i="1"/>
  <c r="C1302" i="1"/>
  <c r="D1301" i="1"/>
  <c r="H1301" i="1" s="1"/>
  <c r="C1301" i="1"/>
  <c r="C1300" i="1"/>
  <c r="C1299" i="1"/>
  <c r="D1298" i="1"/>
  <c r="C1298" i="1"/>
  <c r="G1297" i="1"/>
  <c r="D1297" i="1"/>
  <c r="C1297" i="1"/>
  <c r="H1297" i="1" s="1"/>
  <c r="D1296" i="1"/>
  <c r="C1296" i="1"/>
  <c r="D1295" i="1"/>
  <c r="H1295" i="1" s="1"/>
  <c r="C1295" i="1"/>
  <c r="G1295" i="1" s="1"/>
  <c r="D1294" i="1"/>
  <c r="C1294" i="1"/>
  <c r="H1294" i="1" s="1"/>
  <c r="D1293" i="1"/>
  <c r="C1293" i="1"/>
  <c r="H1292" i="1"/>
  <c r="D1292" i="1"/>
  <c r="C1292" i="1"/>
  <c r="G1292" i="1" s="1"/>
  <c r="D1291" i="1"/>
  <c r="H1291" i="1" s="1"/>
  <c r="C1291" i="1"/>
  <c r="G1291" i="1" s="1"/>
  <c r="D1290" i="1"/>
  <c r="C1290" i="1"/>
  <c r="D1289" i="1"/>
  <c r="C1289" i="1"/>
  <c r="D1288" i="1"/>
  <c r="H1288" i="1" s="1"/>
  <c r="C1288" i="1"/>
  <c r="D1287" i="1"/>
  <c r="H1287" i="1" s="1"/>
  <c r="C1287" i="1"/>
  <c r="G1287" i="1" s="1"/>
  <c r="D1286" i="1"/>
  <c r="H1286" i="1" s="1"/>
  <c r="C1286" i="1"/>
  <c r="G1286" i="1" s="1"/>
  <c r="H1285" i="1"/>
  <c r="G1285" i="1"/>
  <c r="D1285" i="1"/>
  <c r="C1285" i="1"/>
  <c r="D1284" i="1"/>
  <c r="C1284" i="1"/>
  <c r="D1283" i="1"/>
  <c r="C1283" i="1"/>
  <c r="D1282" i="1"/>
  <c r="C1282" i="1"/>
  <c r="D1281" i="1"/>
  <c r="C1281" i="1"/>
  <c r="D1280" i="1"/>
  <c r="C1280" i="1"/>
  <c r="D1279" i="1"/>
  <c r="C1279" i="1"/>
  <c r="H1278" i="1"/>
  <c r="D1278" i="1"/>
  <c r="C1278" i="1"/>
  <c r="G1278" i="1" s="1"/>
  <c r="D1277" i="1"/>
  <c r="H1277" i="1" s="1"/>
  <c r="C1277" i="1"/>
  <c r="G1277" i="1" s="1"/>
  <c r="H1276" i="1"/>
  <c r="G1276" i="1"/>
  <c r="D1276" i="1"/>
  <c r="C1276" i="1"/>
  <c r="D1275" i="1"/>
  <c r="H1275" i="1" s="1"/>
  <c r="C1275" i="1"/>
  <c r="D1274" i="1"/>
  <c r="G1274" i="1" s="1"/>
  <c r="C1274" i="1"/>
  <c r="G1273" i="1"/>
  <c r="D1273" i="1"/>
  <c r="H1273" i="1" s="1"/>
  <c r="C1273" i="1"/>
  <c r="D1272" i="1"/>
  <c r="C1272" i="1"/>
  <c r="D1271" i="1"/>
  <c r="C1271" i="1"/>
  <c r="D1270" i="1"/>
  <c r="C1270" i="1"/>
  <c r="D1269" i="1"/>
  <c r="C1269" i="1"/>
  <c r="D1268" i="1"/>
  <c r="H1268" i="1" s="1"/>
  <c r="C1268" i="1"/>
  <c r="D1267" i="1"/>
  <c r="C1267" i="1"/>
  <c r="D1266" i="1"/>
  <c r="C1266" i="1"/>
  <c r="D1265" i="1"/>
  <c r="H1265" i="1" s="1"/>
  <c r="C1265" i="1"/>
  <c r="D1264" i="1"/>
  <c r="H1264" i="1" s="1"/>
  <c r="C1264" i="1"/>
  <c r="G1264" i="1" s="1"/>
  <c r="D1263" i="1"/>
  <c r="C1263" i="1"/>
  <c r="D1262" i="1"/>
  <c r="C1262" i="1"/>
  <c r="G1261" i="1"/>
  <c r="D1261" i="1"/>
  <c r="C1261" i="1"/>
  <c r="D1260" i="1"/>
  <c r="C1260" i="1"/>
  <c r="D1259" i="1"/>
  <c r="H1259" i="1" s="1"/>
  <c r="C1259" i="1"/>
  <c r="G1259" i="1" s="1"/>
  <c r="D1258" i="1"/>
  <c r="C1258" i="1"/>
  <c r="D1257" i="1"/>
  <c r="C1257" i="1"/>
  <c r="H1256" i="1"/>
  <c r="D1256" i="1"/>
  <c r="C1256" i="1"/>
  <c r="D1255" i="1"/>
  <c r="H1255" i="1" s="1"/>
  <c r="C1255" i="1"/>
  <c r="G1255" i="1" s="1"/>
  <c r="D1254" i="1"/>
  <c r="C1254" i="1"/>
  <c r="D1253" i="1"/>
  <c r="H1253" i="1" s="1"/>
  <c r="C1253" i="1"/>
  <c r="H1252" i="1"/>
  <c r="G1252" i="1"/>
  <c r="D1252" i="1"/>
  <c r="C1252" i="1"/>
  <c r="D1251" i="1"/>
  <c r="H1251" i="1" s="1"/>
  <c r="C1251" i="1"/>
  <c r="G1251" i="1" s="1"/>
  <c r="H1250" i="1"/>
  <c r="G1250" i="1"/>
  <c r="D1250" i="1"/>
  <c r="C1250" i="1"/>
  <c r="G1249" i="1"/>
  <c r="D1249" i="1"/>
  <c r="H1249" i="1" s="1"/>
  <c r="C1249" i="1"/>
  <c r="D1248" i="1"/>
  <c r="C1248" i="1"/>
  <c r="D1247" i="1"/>
  <c r="C1247" i="1"/>
  <c r="D1246" i="1"/>
  <c r="G1246" i="1" s="1"/>
  <c r="C1246" i="1"/>
  <c r="D1245" i="1"/>
  <c r="C1245" i="1"/>
  <c r="D1244" i="1"/>
  <c r="G1244" i="1" s="1"/>
  <c r="C1244" i="1"/>
  <c r="D1243" i="1"/>
  <c r="C1243" i="1"/>
  <c r="D1242" i="1"/>
  <c r="H1242" i="1" s="1"/>
  <c r="C1242" i="1"/>
  <c r="D1241" i="1"/>
  <c r="C1241" i="1"/>
  <c r="D1240" i="1"/>
  <c r="C1240" i="1"/>
  <c r="D1239" i="1"/>
  <c r="H1239" i="1" s="1"/>
  <c r="C1239" i="1"/>
  <c r="G1238" i="1"/>
  <c r="D1238" i="1"/>
  <c r="C1238" i="1"/>
  <c r="H1238" i="1" s="1"/>
  <c r="D1237" i="1"/>
  <c r="G1237" i="1" s="1"/>
  <c r="C1237" i="1"/>
  <c r="H1237" i="1" s="1"/>
  <c r="C1236" i="1"/>
  <c r="C1235" i="1"/>
  <c r="D1234" i="1"/>
  <c r="H1234" i="1" s="1"/>
  <c r="C1234" i="1"/>
  <c r="D1233" i="1"/>
  <c r="H1233" i="1" s="1"/>
  <c r="C1233" i="1"/>
  <c r="G1233" i="1" s="1"/>
  <c r="D1232" i="1"/>
  <c r="C1232" i="1"/>
  <c r="D1231" i="1"/>
  <c r="C1231" i="1"/>
  <c r="D1230" i="1"/>
  <c r="C1230" i="1"/>
  <c r="D1229" i="1"/>
  <c r="H1229" i="1" s="1"/>
  <c r="C1229" i="1"/>
  <c r="D1228" i="1"/>
  <c r="H1228" i="1" s="1"/>
  <c r="C1228" i="1"/>
  <c r="G1228" i="1" s="1"/>
  <c r="D1227" i="1"/>
  <c r="C1227" i="1"/>
  <c r="D1226" i="1"/>
  <c r="C1226" i="1"/>
  <c r="D1225" i="1"/>
  <c r="C1225" i="1"/>
  <c r="D1224" i="1"/>
  <c r="C1224" i="1"/>
  <c r="C1223" i="1"/>
  <c r="D1221" i="1"/>
  <c r="C1221" i="1"/>
  <c r="G1220" i="1"/>
  <c r="D1220" i="1"/>
  <c r="C1220" i="1"/>
  <c r="H1220" i="1" s="1"/>
  <c r="D1219" i="1"/>
  <c r="H1219" i="1" s="1"/>
  <c r="C1219" i="1"/>
  <c r="D1218" i="1"/>
  <c r="C1218" i="1"/>
  <c r="D1217" i="1"/>
  <c r="C1217" i="1"/>
  <c r="D1216" i="1"/>
  <c r="C1216" i="1"/>
  <c r="D1215" i="1"/>
  <c r="C1215" i="1"/>
  <c r="D1213" i="1"/>
  <c r="H1213" i="1" s="1"/>
  <c r="C1213" i="1"/>
  <c r="D1212" i="1"/>
  <c r="G1212" i="1" s="1"/>
  <c r="C1212" i="1"/>
  <c r="C1211" i="1"/>
  <c r="D1210" i="1"/>
  <c r="C1210" i="1"/>
  <c r="G1209" i="1"/>
  <c r="D1209" i="1"/>
  <c r="C1209" i="1"/>
  <c r="D1208" i="1"/>
  <c r="H1208" i="1" s="1"/>
  <c r="C1208" i="1"/>
  <c r="D1207" i="1"/>
  <c r="H1207" i="1" s="1"/>
  <c r="C1207" i="1"/>
  <c r="G1207" i="1" s="1"/>
  <c r="D1206" i="1"/>
  <c r="C1206" i="1"/>
  <c r="H1205" i="1"/>
  <c r="G1205" i="1"/>
  <c r="D1205" i="1"/>
  <c r="C1205" i="1"/>
  <c r="D1204" i="1"/>
  <c r="C1204" i="1"/>
  <c r="D1203" i="1"/>
  <c r="C1203" i="1"/>
  <c r="D1202" i="1"/>
  <c r="C1202" i="1"/>
  <c r="G1202" i="1" s="1"/>
  <c r="C1201" i="1"/>
  <c r="D1200" i="1"/>
  <c r="C1200" i="1"/>
  <c r="D1199" i="1"/>
  <c r="C1199" i="1"/>
  <c r="D1198" i="1"/>
  <c r="C1198" i="1"/>
  <c r="G1198" i="1" s="1"/>
  <c r="D1197" i="1"/>
  <c r="C1197" i="1"/>
  <c r="D1196" i="1"/>
  <c r="H1196" i="1" s="1"/>
  <c r="C1196" i="1"/>
  <c r="G1196" i="1" s="1"/>
  <c r="H1195" i="1"/>
  <c r="D1195" i="1"/>
  <c r="C1195" i="1"/>
  <c r="G1195" i="1" s="1"/>
  <c r="D1194" i="1"/>
  <c r="G1194" i="1" s="1"/>
  <c r="C1194" i="1"/>
  <c r="D1193" i="1"/>
  <c r="C1193" i="1"/>
  <c r="D1192" i="1"/>
  <c r="C1192" i="1"/>
  <c r="D1191" i="1"/>
  <c r="C1191" i="1"/>
  <c r="H1190" i="1"/>
  <c r="D1190" i="1"/>
  <c r="C1190" i="1"/>
  <c r="D1189" i="1"/>
  <c r="H1189" i="1" s="1"/>
  <c r="C1189" i="1"/>
  <c r="D1188" i="1"/>
  <c r="C1188" i="1"/>
  <c r="D1187" i="1"/>
  <c r="C1187" i="1"/>
  <c r="D1186" i="1"/>
  <c r="C1186" i="1"/>
  <c r="D1185" i="1"/>
  <c r="C1185" i="1"/>
  <c r="C1184" i="1"/>
  <c r="C1183" i="1"/>
  <c r="D1182" i="1"/>
  <c r="C1182" i="1"/>
  <c r="D1181" i="1"/>
  <c r="C1181" i="1"/>
  <c r="D1180" i="1"/>
  <c r="H1180" i="1" s="1"/>
  <c r="C1180" i="1"/>
  <c r="D1179" i="1"/>
  <c r="C1179" i="1"/>
  <c r="D1178" i="1"/>
  <c r="H1178" i="1" s="1"/>
  <c r="C1178" i="1"/>
  <c r="G1178" i="1" s="1"/>
  <c r="H1177" i="1"/>
  <c r="D1177" i="1"/>
  <c r="G1177" i="1" s="1"/>
  <c r="C1177" i="1"/>
  <c r="D1176" i="1"/>
  <c r="H1176" i="1" s="1"/>
  <c r="C1176" i="1"/>
  <c r="G1176" i="1" s="1"/>
  <c r="C1175" i="1"/>
  <c r="D1174" i="1"/>
  <c r="H1174" i="1" s="1"/>
  <c r="C1174" i="1"/>
  <c r="D1173" i="1"/>
  <c r="H1173" i="1" s="1"/>
  <c r="C1173" i="1"/>
  <c r="D1172" i="1"/>
  <c r="H1172" i="1" s="1"/>
  <c r="C1172" i="1"/>
  <c r="D1171" i="1"/>
  <c r="H1171" i="1" s="1"/>
  <c r="C1171" i="1"/>
  <c r="D1170" i="1"/>
  <c r="H1170" i="1" s="1"/>
  <c r="C1170" i="1"/>
  <c r="D1169" i="1"/>
  <c r="C1169" i="1"/>
  <c r="D1168" i="1"/>
  <c r="G1166" i="1"/>
  <c r="D1166" i="1"/>
  <c r="H1166" i="1" s="1"/>
  <c r="C1166" i="1"/>
  <c r="D1165" i="1"/>
  <c r="H1165" i="1" s="1"/>
  <c r="C1165" i="1"/>
  <c r="D1164" i="1"/>
  <c r="C1164" i="1"/>
  <c r="D1163" i="1"/>
  <c r="C1163" i="1"/>
  <c r="D1162" i="1"/>
  <c r="H1162" i="1" s="1"/>
  <c r="C1162" i="1"/>
  <c r="D1161" i="1"/>
  <c r="C1161" i="1"/>
  <c r="D1160" i="1"/>
  <c r="H1160" i="1" s="1"/>
  <c r="C1160" i="1"/>
  <c r="H1159" i="1"/>
  <c r="G1159" i="1"/>
  <c r="D1159" i="1"/>
  <c r="C1159" i="1"/>
  <c r="D1158" i="1"/>
  <c r="C1158" i="1"/>
  <c r="C1157" i="1"/>
  <c r="D1156" i="1"/>
  <c r="H1156" i="1" s="1"/>
  <c r="C1156" i="1"/>
  <c r="D1155" i="1"/>
  <c r="C1155" i="1"/>
  <c r="C1154" i="1"/>
  <c r="D1151" i="1"/>
  <c r="C1151" i="1"/>
  <c r="D1150" i="1"/>
  <c r="G1150" i="1" s="1"/>
  <c r="C1150" i="1"/>
  <c r="H1149" i="1"/>
  <c r="D1149" i="1"/>
  <c r="C1149" i="1"/>
  <c r="G1149" i="1" s="1"/>
  <c r="D1148" i="1"/>
  <c r="H1148" i="1" s="1"/>
  <c r="C1148" i="1"/>
  <c r="D1147" i="1"/>
  <c r="G1147" i="1" s="1"/>
  <c r="C1147" i="1"/>
  <c r="H1146" i="1"/>
  <c r="D1146" i="1"/>
  <c r="C1146" i="1"/>
  <c r="G1146" i="1" s="1"/>
  <c r="D1145" i="1"/>
  <c r="C1145" i="1"/>
  <c r="H1145" i="1" s="1"/>
  <c r="D1144" i="1"/>
  <c r="G1144" i="1" s="1"/>
  <c r="C1144" i="1"/>
  <c r="D1143" i="1"/>
  <c r="H1143" i="1" s="1"/>
  <c r="C1143" i="1"/>
  <c r="G1143" i="1" s="1"/>
  <c r="C1142" i="1"/>
  <c r="D1141" i="1"/>
  <c r="G1141" i="1" s="1"/>
  <c r="C1141" i="1"/>
  <c r="D1140" i="1"/>
  <c r="H1140" i="1" s="1"/>
  <c r="C1140" i="1"/>
  <c r="G1140" i="1" s="1"/>
  <c r="D1139" i="1"/>
  <c r="C1139" i="1"/>
  <c r="H1139" i="1" s="1"/>
  <c r="D1138" i="1"/>
  <c r="H1138" i="1" s="1"/>
  <c r="C1138" i="1"/>
  <c r="D1137" i="1"/>
  <c r="H1137" i="1" s="1"/>
  <c r="C1137" i="1"/>
  <c r="D1136" i="1"/>
  <c r="H1136" i="1" s="1"/>
  <c r="C1136" i="1"/>
  <c r="H1135" i="1"/>
  <c r="D1135" i="1"/>
  <c r="G1135" i="1" s="1"/>
  <c r="C1135" i="1"/>
  <c r="H1134" i="1"/>
  <c r="D1134" i="1"/>
  <c r="C1134" i="1"/>
  <c r="G1134" i="1" s="1"/>
  <c r="D1133" i="1"/>
  <c r="H1133" i="1" s="1"/>
  <c r="C1133" i="1"/>
  <c r="D1132" i="1"/>
  <c r="H1132" i="1" s="1"/>
  <c r="C1132" i="1"/>
  <c r="D1131" i="1"/>
  <c r="H1131" i="1" s="1"/>
  <c r="C1131" i="1"/>
  <c r="H1130" i="1"/>
  <c r="G1130" i="1"/>
  <c r="D1130" i="1"/>
  <c r="C1130" i="1"/>
  <c r="D1129" i="1"/>
  <c r="H1129" i="1" s="1"/>
  <c r="C1129" i="1"/>
  <c r="D1128" i="1"/>
  <c r="H1128" i="1" s="1"/>
  <c r="C1128" i="1"/>
  <c r="C1127" i="1"/>
  <c r="D1126" i="1"/>
  <c r="G1126" i="1" s="1"/>
  <c r="C1126" i="1"/>
  <c r="H1125" i="1"/>
  <c r="D1125" i="1"/>
  <c r="C1125" i="1"/>
  <c r="C1124" i="1"/>
  <c r="D1123" i="1"/>
  <c r="H1123" i="1" s="1"/>
  <c r="C1123" i="1"/>
  <c r="D1122" i="1"/>
  <c r="H1122" i="1" s="1"/>
  <c r="C1122" i="1"/>
  <c r="D1121" i="1"/>
  <c r="C1121" i="1"/>
  <c r="H1120" i="1"/>
  <c r="D1120" i="1"/>
  <c r="G1120" i="1" s="1"/>
  <c r="C1120" i="1"/>
  <c r="D1119" i="1"/>
  <c r="H1119" i="1" s="1"/>
  <c r="C1119" i="1"/>
  <c r="D1118" i="1"/>
  <c r="C1118" i="1"/>
  <c r="D1117" i="1"/>
  <c r="H1117" i="1" s="1"/>
  <c r="C1117" i="1"/>
  <c r="D1116" i="1"/>
  <c r="H1116" i="1" s="1"/>
  <c r="C1116" i="1"/>
  <c r="D1115" i="1"/>
  <c r="H1115" i="1" s="1"/>
  <c r="C1115" i="1"/>
  <c r="G1115" i="1" s="1"/>
  <c r="D1114" i="1"/>
  <c r="G1114" i="1" s="1"/>
  <c r="C1114" i="1"/>
  <c r="C1113" i="1"/>
  <c r="C1112" i="1"/>
  <c r="D1111" i="1"/>
  <c r="H1111" i="1" s="1"/>
  <c r="C1111" i="1"/>
  <c r="D1110" i="1"/>
  <c r="H1110" i="1" s="1"/>
  <c r="C1110" i="1"/>
  <c r="D1109" i="1"/>
  <c r="C1109" i="1"/>
  <c r="H1109" i="1" s="1"/>
  <c r="H1108" i="1"/>
  <c r="G1108" i="1"/>
  <c r="D1108" i="1"/>
  <c r="C1108" i="1"/>
  <c r="D1107" i="1"/>
  <c r="H1107" i="1" s="1"/>
  <c r="C1107" i="1"/>
  <c r="D1106" i="1"/>
  <c r="C1106" i="1"/>
  <c r="D1105" i="1"/>
  <c r="H1105" i="1" s="1"/>
  <c r="C1105" i="1"/>
  <c r="C1104" i="1"/>
  <c r="D1103" i="1"/>
  <c r="C1103" i="1"/>
  <c r="H1103" i="1" s="1"/>
  <c r="D1102" i="1"/>
  <c r="H1102" i="1" s="1"/>
  <c r="C1102" i="1"/>
  <c r="D1101" i="1"/>
  <c r="H1101" i="1" s="1"/>
  <c r="C1101" i="1"/>
  <c r="H1100" i="1"/>
  <c r="G1100" i="1"/>
  <c r="D1100" i="1"/>
  <c r="C1100" i="1"/>
  <c r="H1099" i="1"/>
  <c r="G1099" i="1"/>
  <c r="D1099" i="1"/>
  <c r="C1099" i="1"/>
  <c r="D1098" i="1"/>
  <c r="H1098" i="1" s="1"/>
  <c r="C1098" i="1"/>
  <c r="G1098" i="1" s="1"/>
  <c r="H1097" i="1"/>
  <c r="G1097" i="1"/>
  <c r="D1097" i="1"/>
  <c r="C1097" i="1"/>
  <c r="D1095" i="1"/>
  <c r="C1095" i="1"/>
  <c r="H1095" i="1" s="1"/>
  <c r="D1094" i="1"/>
  <c r="C1094" i="1"/>
  <c r="D1093" i="1"/>
  <c r="H1093" i="1" s="1"/>
  <c r="C1093" i="1"/>
  <c r="D1092" i="1"/>
  <c r="C1092" i="1"/>
  <c r="H1092" i="1" s="1"/>
  <c r="G1091" i="1"/>
  <c r="D1091" i="1"/>
  <c r="C1091" i="1"/>
  <c r="H1090" i="1"/>
  <c r="G1090" i="1"/>
  <c r="D1090" i="1"/>
  <c r="C1090" i="1"/>
  <c r="D1089" i="1"/>
  <c r="G1089" i="1" s="1"/>
  <c r="C1089" i="1"/>
  <c r="H1089" i="1" s="1"/>
  <c r="D1088" i="1"/>
  <c r="C1088" i="1"/>
  <c r="H1087" i="1"/>
  <c r="G1087" i="1"/>
  <c r="D1087" i="1"/>
  <c r="C1087" i="1"/>
  <c r="D1086" i="1"/>
  <c r="C1086" i="1"/>
  <c r="D1085" i="1"/>
  <c r="G1085" i="1" s="1"/>
  <c r="C1085" i="1"/>
  <c r="H1085" i="1" s="1"/>
  <c r="C1084" i="1"/>
  <c r="D1083" i="1"/>
  <c r="C1083" i="1"/>
  <c r="H1083" i="1" s="1"/>
  <c r="D1082" i="1"/>
  <c r="C1082" i="1"/>
  <c r="D1081" i="1"/>
  <c r="H1081" i="1" s="1"/>
  <c r="C1081" i="1"/>
  <c r="D1080" i="1"/>
  <c r="C1080" i="1"/>
  <c r="H1080" i="1" s="1"/>
  <c r="D1079" i="1"/>
  <c r="C1079" i="1"/>
  <c r="D1078" i="1"/>
  <c r="H1078" i="1" s="1"/>
  <c r="C1078" i="1"/>
  <c r="D1077" i="1"/>
  <c r="C1077" i="1"/>
  <c r="D1076" i="1"/>
  <c r="C1076" i="1"/>
  <c r="D1075" i="1"/>
  <c r="H1075" i="1" s="1"/>
  <c r="C1075" i="1"/>
  <c r="D1074" i="1"/>
  <c r="C1074" i="1"/>
  <c r="H1073" i="1"/>
  <c r="D1073" i="1"/>
  <c r="C1073" i="1"/>
  <c r="H1072" i="1"/>
  <c r="G1072" i="1"/>
  <c r="D1072" i="1"/>
  <c r="C1072" i="1"/>
  <c r="D1071" i="1"/>
  <c r="C1071" i="1"/>
  <c r="H1071" i="1" s="1"/>
  <c r="D1070" i="1"/>
  <c r="H1070" i="1" s="1"/>
  <c r="C1070" i="1"/>
  <c r="H1069" i="1"/>
  <c r="G1069" i="1"/>
  <c r="D1069" i="1"/>
  <c r="C1069" i="1"/>
  <c r="D1068" i="1"/>
  <c r="C1068" i="1"/>
  <c r="D1067" i="1"/>
  <c r="C1067" i="1"/>
  <c r="D1066" i="1"/>
  <c r="G1066" i="1" s="1"/>
  <c r="C1066" i="1"/>
  <c r="C1065" i="1"/>
  <c r="D1064" i="1"/>
  <c r="C1064" i="1"/>
  <c r="H1063" i="1"/>
  <c r="G1063" i="1"/>
  <c r="D1063" i="1"/>
  <c r="C1063" i="1"/>
  <c r="D1062" i="1"/>
  <c r="C1062" i="1"/>
  <c r="H1062" i="1" s="1"/>
  <c r="D1061" i="1"/>
  <c r="H1061" i="1" s="1"/>
  <c r="C1061" i="1"/>
  <c r="H1060" i="1"/>
  <c r="G1060" i="1"/>
  <c r="D1060" i="1"/>
  <c r="C1060" i="1"/>
  <c r="D1059" i="1"/>
  <c r="C1059" i="1"/>
  <c r="D1058" i="1"/>
  <c r="H1058" i="1" s="1"/>
  <c r="C1058" i="1"/>
  <c r="G1058" i="1" s="1"/>
  <c r="D1057" i="1"/>
  <c r="H1057" i="1" s="1"/>
  <c r="C1057" i="1"/>
  <c r="C1056" i="1"/>
  <c r="D1055" i="1"/>
  <c r="C1055" i="1"/>
  <c r="D1054" i="1"/>
  <c r="H1054" i="1" s="1"/>
  <c r="C1054" i="1"/>
  <c r="D1053" i="1"/>
  <c r="C1053" i="1"/>
  <c r="D1052" i="1"/>
  <c r="C1052" i="1"/>
  <c r="D1051" i="1"/>
  <c r="H1051" i="1" s="1"/>
  <c r="C1051" i="1"/>
  <c r="D1050" i="1"/>
  <c r="C1050" i="1"/>
  <c r="H1050" i="1" s="1"/>
  <c r="D1049" i="1"/>
  <c r="H1049" i="1" s="1"/>
  <c r="C1049" i="1"/>
  <c r="D1048" i="1"/>
  <c r="H1048" i="1" s="1"/>
  <c r="C1048" i="1"/>
  <c r="C1047" i="1"/>
  <c r="H1045" i="1"/>
  <c r="G1045" i="1"/>
  <c r="D1045" i="1"/>
  <c r="C1045" i="1"/>
  <c r="D1044" i="1"/>
  <c r="C1044" i="1"/>
  <c r="D1043" i="1"/>
  <c r="C1043" i="1"/>
  <c r="H1042" i="1"/>
  <c r="G1042" i="1"/>
  <c r="D1042" i="1"/>
  <c r="C1042" i="1"/>
  <c r="D1041" i="1"/>
  <c r="C1041" i="1"/>
  <c r="D1040" i="1"/>
  <c r="C1040" i="1"/>
  <c r="H1039" i="1"/>
  <c r="D1039" i="1"/>
  <c r="G1039" i="1" s="1"/>
  <c r="C1039" i="1"/>
  <c r="D1038" i="1"/>
  <c r="C1038" i="1"/>
  <c r="H1038" i="1" s="1"/>
  <c r="D1037" i="1"/>
  <c r="H1037" i="1" s="1"/>
  <c r="C1037" i="1"/>
  <c r="D1036" i="1"/>
  <c r="H1036" i="1" s="1"/>
  <c r="C1036" i="1"/>
  <c r="D1035" i="1"/>
  <c r="C1035" i="1"/>
  <c r="H1035" i="1" s="1"/>
  <c r="C1034" i="1"/>
  <c r="D1033" i="1"/>
  <c r="G1033" i="1" s="1"/>
  <c r="C1033" i="1"/>
  <c r="D1032" i="1"/>
  <c r="C1032" i="1"/>
  <c r="H1032" i="1" s="1"/>
  <c r="D1031" i="1"/>
  <c r="C1031" i="1"/>
  <c r="C1030" i="1"/>
  <c r="D1029" i="1"/>
  <c r="C1029" i="1"/>
  <c r="D1028" i="1"/>
  <c r="C1028" i="1"/>
  <c r="D1027" i="1"/>
  <c r="H1027" i="1" s="1"/>
  <c r="C1027" i="1"/>
  <c r="D1026" i="1"/>
  <c r="C1026" i="1"/>
  <c r="H1026" i="1" s="1"/>
  <c r="D1025" i="1"/>
  <c r="H1025" i="1" s="1"/>
  <c r="C1025" i="1"/>
  <c r="D1024" i="1"/>
  <c r="C1024" i="1"/>
  <c r="C1023" i="1"/>
  <c r="D1022" i="1"/>
  <c r="H1022" i="1" s="1"/>
  <c r="C1022" i="1"/>
  <c r="G1022" i="1" s="1"/>
  <c r="D1021" i="1"/>
  <c r="H1021" i="1" s="1"/>
  <c r="C1021" i="1"/>
  <c r="D1020" i="1"/>
  <c r="C1020" i="1"/>
  <c r="C1019" i="1"/>
  <c r="D1018" i="1"/>
  <c r="G1018" i="1" s="1"/>
  <c r="C1018" i="1"/>
  <c r="D1017" i="1"/>
  <c r="C1017" i="1"/>
  <c r="H1017" i="1" s="1"/>
  <c r="H1016" i="1"/>
  <c r="D1016" i="1"/>
  <c r="C1016" i="1"/>
  <c r="D1015" i="1"/>
  <c r="G1015" i="1" s="1"/>
  <c r="C1015" i="1"/>
  <c r="D1014" i="1"/>
  <c r="C1014" i="1"/>
  <c r="C1013" i="1"/>
  <c r="D1012" i="1"/>
  <c r="H1012" i="1" s="1"/>
  <c r="C1012" i="1"/>
  <c r="D1011" i="1"/>
  <c r="C1011" i="1"/>
  <c r="D1010" i="1"/>
  <c r="C1010" i="1"/>
  <c r="D1009" i="1"/>
  <c r="H1009" i="1" s="1"/>
  <c r="C1009" i="1"/>
  <c r="D1008" i="1"/>
  <c r="C1008" i="1"/>
  <c r="H1008" i="1" s="1"/>
  <c r="C1007" i="1"/>
  <c r="D1006" i="1"/>
  <c r="C1006" i="1"/>
  <c r="D1005" i="1"/>
  <c r="C1005" i="1"/>
  <c r="H1005" i="1" s="1"/>
  <c r="D1004" i="1"/>
  <c r="C1004" i="1"/>
  <c r="D1003" i="1"/>
  <c r="H1003" i="1" s="1"/>
  <c r="C1003" i="1"/>
  <c r="D1002" i="1"/>
  <c r="C1002" i="1"/>
  <c r="D1001" i="1"/>
  <c r="C1001" i="1"/>
  <c r="D1000" i="1"/>
  <c r="H1000" i="1" s="1"/>
  <c r="C1000" i="1"/>
  <c r="D999" i="1"/>
  <c r="C999" i="1"/>
  <c r="H999" i="1" s="1"/>
  <c r="D998" i="1"/>
  <c r="C998" i="1"/>
  <c r="G998" i="1" s="1"/>
  <c r="D997" i="1"/>
  <c r="C997" i="1"/>
  <c r="D996" i="1"/>
  <c r="C996" i="1"/>
  <c r="D995" i="1"/>
  <c r="C995" i="1"/>
  <c r="D994" i="1"/>
  <c r="C994" i="1"/>
  <c r="D993" i="1"/>
  <c r="C993" i="1"/>
  <c r="D992" i="1"/>
  <c r="C992" i="1"/>
  <c r="H992" i="1" s="1"/>
  <c r="C991" i="1"/>
  <c r="D989" i="1"/>
  <c r="H989" i="1" s="1"/>
  <c r="C989" i="1"/>
  <c r="D988" i="1"/>
  <c r="H988" i="1" s="1"/>
  <c r="C988" i="1"/>
  <c r="D987" i="1"/>
  <c r="C987" i="1"/>
  <c r="D986" i="1"/>
  <c r="C986" i="1"/>
  <c r="G983" i="1"/>
  <c r="D983" i="1"/>
  <c r="H983" i="1" s="1"/>
  <c r="C983" i="1"/>
  <c r="D982" i="1"/>
  <c r="C982" i="1"/>
  <c r="D981" i="1"/>
  <c r="C981" i="1"/>
  <c r="D980" i="1"/>
  <c r="C980" i="1"/>
  <c r="D979" i="1"/>
  <c r="C979" i="1"/>
  <c r="D978" i="1"/>
  <c r="C978" i="1"/>
  <c r="H978" i="1" s="1"/>
  <c r="D977" i="1"/>
  <c r="H977" i="1" s="1"/>
  <c r="C977" i="1"/>
  <c r="G977" i="1" s="1"/>
  <c r="D976" i="1"/>
  <c r="H976" i="1" s="1"/>
  <c r="C976" i="1"/>
  <c r="D975" i="1"/>
  <c r="C975" i="1"/>
  <c r="D974" i="1"/>
  <c r="G974" i="1" s="1"/>
  <c r="C974" i="1"/>
  <c r="D973" i="1"/>
  <c r="C973" i="1"/>
  <c r="D972" i="1"/>
  <c r="C972" i="1"/>
  <c r="D971" i="1"/>
  <c r="C971" i="1"/>
  <c r="D970" i="1"/>
  <c r="H970" i="1" s="1"/>
  <c r="C970" i="1"/>
  <c r="G970" i="1" s="1"/>
  <c r="D969" i="1"/>
  <c r="C969" i="1"/>
  <c r="D968" i="1"/>
  <c r="C968" i="1"/>
  <c r="D967" i="1"/>
  <c r="G967" i="1" s="1"/>
  <c r="C967" i="1"/>
  <c r="D966" i="1"/>
  <c r="C966" i="1"/>
  <c r="D965" i="1"/>
  <c r="H965" i="1" s="1"/>
  <c r="C965" i="1"/>
  <c r="D964" i="1"/>
  <c r="G964" i="1" s="1"/>
  <c r="C964" i="1"/>
  <c r="H964" i="1" s="1"/>
  <c r="D963" i="1"/>
  <c r="C963" i="1"/>
  <c r="D962" i="1"/>
  <c r="C962" i="1"/>
  <c r="D961" i="1"/>
  <c r="C961" i="1"/>
  <c r="D960" i="1"/>
  <c r="C960" i="1"/>
  <c r="D959" i="1"/>
  <c r="H959" i="1" s="1"/>
  <c r="C959" i="1"/>
  <c r="G959" i="1" s="1"/>
  <c r="G958" i="1"/>
  <c r="D958" i="1"/>
  <c r="H958" i="1" s="1"/>
  <c r="C958" i="1"/>
  <c r="D957" i="1"/>
  <c r="C957" i="1"/>
  <c r="D956" i="1"/>
  <c r="H956" i="1" s="1"/>
  <c r="C956" i="1"/>
  <c r="D955" i="1"/>
  <c r="C955" i="1"/>
  <c r="D954" i="1"/>
  <c r="C954" i="1"/>
  <c r="D953" i="1"/>
  <c r="C953" i="1"/>
  <c r="H952" i="1"/>
  <c r="D952" i="1"/>
  <c r="C952" i="1"/>
  <c r="G952" i="1" s="1"/>
  <c r="D951" i="1"/>
  <c r="C951" i="1"/>
  <c r="D950" i="1"/>
  <c r="C950" i="1"/>
  <c r="D949" i="1"/>
  <c r="G949" i="1" s="1"/>
  <c r="C949" i="1"/>
  <c r="D948" i="1"/>
  <c r="C948" i="1"/>
  <c r="D947" i="1"/>
  <c r="H947" i="1" s="1"/>
  <c r="C947" i="1"/>
  <c r="D946" i="1"/>
  <c r="C946" i="1"/>
  <c r="D945" i="1"/>
  <c r="C945" i="1"/>
  <c r="D944" i="1"/>
  <c r="C944" i="1"/>
  <c r="D943" i="1"/>
  <c r="C943" i="1"/>
  <c r="D942" i="1"/>
  <c r="C942" i="1"/>
  <c r="D941" i="1"/>
  <c r="H941" i="1" s="1"/>
  <c r="C941" i="1"/>
  <c r="G940" i="1"/>
  <c r="D940" i="1"/>
  <c r="H940" i="1" s="1"/>
  <c r="C940" i="1"/>
  <c r="D939" i="1"/>
  <c r="C939" i="1"/>
  <c r="D938" i="1"/>
  <c r="G938" i="1" s="1"/>
  <c r="C938" i="1"/>
  <c r="D937" i="1"/>
  <c r="C937" i="1"/>
  <c r="D936" i="1"/>
  <c r="C936" i="1"/>
  <c r="D935" i="1"/>
  <c r="C935" i="1"/>
  <c r="H934" i="1"/>
  <c r="D934" i="1"/>
  <c r="C934" i="1"/>
  <c r="G934" i="1" s="1"/>
  <c r="D933" i="1"/>
  <c r="C933" i="1"/>
  <c r="D932" i="1"/>
  <c r="C932" i="1"/>
  <c r="H931" i="1"/>
  <c r="D931" i="1"/>
  <c r="G931" i="1" s="1"/>
  <c r="C931" i="1"/>
  <c r="D930" i="1"/>
  <c r="C930" i="1"/>
  <c r="D929" i="1"/>
  <c r="C929" i="1"/>
  <c r="D928" i="1"/>
  <c r="H928" i="1" s="1"/>
  <c r="C928" i="1"/>
  <c r="D927" i="1"/>
  <c r="C927" i="1"/>
  <c r="G927" i="1" s="1"/>
  <c r="D926" i="1"/>
  <c r="C926" i="1"/>
  <c r="D925" i="1"/>
  <c r="H925" i="1" s="1"/>
  <c r="C925" i="1"/>
  <c r="G925" i="1" s="1"/>
  <c r="D924" i="1"/>
  <c r="C924" i="1"/>
  <c r="G924" i="1" s="1"/>
  <c r="D923" i="1"/>
  <c r="H923" i="1" s="1"/>
  <c r="C923" i="1"/>
  <c r="D922" i="1"/>
  <c r="C922" i="1"/>
  <c r="H922" i="1" s="1"/>
  <c r="H921" i="1"/>
  <c r="D921" i="1"/>
  <c r="C921" i="1"/>
  <c r="D920" i="1"/>
  <c r="C920" i="1"/>
  <c r="H920" i="1" s="1"/>
  <c r="D919" i="1"/>
  <c r="G919" i="1" s="1"/>
  <c r="C919" i="1"/>
  <c r="H919" i="1" s="1"/>
  <c r="D918" i="1"/>
  <c r="H918" i="1" s="1"/>
  <c r="C918" i="1"/>
  <c r="D917" i="1"/>
  <c r="C917" i="1"/>
  <c r="D916" i="1"/>
  <c r="C916" i="1"/>
  <c r="D915" i="1"/>
  <c r="C915" i="1"/>
  <c r="D914" i="1"/>
  <c r="C914" i="1"/>
  <c r="D913" i="1"/>
  <c r="C913" i="1"/>
  <c r="D912" i="1"/>
  <c r="C912" i="1"/>
  <c r="G912" i="1" s="1"/>
  <c r="D911" i="1"/>
  <c r="H911" i="1" s="1"/>
  <c r="C911" i="1"/>
  <c r="D910" i="1"/>
  <c r="H910" i="1" s="1"/>
  <c r="C910" i="1"/>
  <c r="G909" i="1"/>
  <c r="D909" i="1"/>
  <c r="C909" i="1"/>
  <c r="H909" i="1" s="1"/>
  <c r="D908" i="1"/>
  <c r="H908" i="1" s="1"/>
  <c r="C908" i="1"/>
  <c r="G908" i="1" s="1"/>
  <c r="D907" i="1"/>
  <c r="H907" i="1" s="1"/>
  <c r="C907" i="1"/>
  <c r="D906" i="1"/>
  <c r="C906" i="1"/>
  <c r="D905" i="1"/>
  <c r="H905" i="1" s="1"/>
  <c r="C905" i="1"/>
  <c r="D904" i="1"/>
  <c r="H904" i="1" s="1"/>
  <c r="C904" i="1"/>
  <c r="H903" i="1"/>
  <c r="D903" i="1"/>
  <c r="G903" i="1" s="1"/>
  <c r="C903" i="1"/>
  <c r="D902" i="1"/>
  <c r="H902" i="1" s="1"/>
  <c r="C902" i="1"/>
  <c r="G902" i="1" s="1"/>
  <c r="G901" i="1"/>
  <c r="D901" i="1"/>
  <c r="H901" i="1" s="1"/>
  <c r="C901" i="1"/>
  <c r="D900" i="1"/>
  <c r="C900" i="1"/>
  <c r="H900" i="1" s="1"/>
  <c r="H899" i="1"/>
  <c r="D899" i="1"/>
  <c r="C899" i="1"/>
  <c r="G899" i="1" s="1"/>
  <c r="D898" i="1"/>
  <c r="H898" i="1" s="1"/>
  <c r="C898" i="1"/>
  <c r="D897" i="1"/>
  <c r="G897" i="1" s="1"/>
  <c r="C897" i="1"/>
  <c r="D896" i="1"/>
  <c r="H896" i="1" s="1"/>
  <c r="C896" i="1"/>
  <c r="G896" i="1" s="1"/>
  <c r="G895" i="1"/>
  <c r="D895" i="1"/>
  <c r="H895" i="1" s="1"/>
  <c r="C895" i="1"/>
  <c r="D894" i="1"/>
  <c r="G894" i="1" s="1"/>
  <c r="C894" i="1"/>
  <c r="D893" i="1"/>
  <c r="H893" i="1" s="1"/>
  <c r="C893" i="1"/>
  <c r="D892" i="1"/>
  <c r="H892" i="1" s="1"/>
  <c r="C892" i="1"/>
  <c r="G891" i="1"/>
  <c r="D891" i="1"/>
  <c r="C891" i="1"/>
  <c r="H891" i="1" s="1"/>
  <c r="G890" i="1"/>
  <c r="D890" i="1"/>
  <c r="H890" i="1" s="1"/>
  <c r="C890" i="1"/>
  <c r="G889" i="1"/>
  <c r="D889" i="1"/>
  <c r="H889" i="1" s="1"/>
  <c r="C889" i="1"/>
  <c r="D888" i="1"/>
  <c r="C888" i="1"/>
  <c r="H887" i="1"/>
  <c r="D887" i="1"/>
  <c r="G887" i="1" s="1"/>
  <c r="C887" i="1"/>
  <c r="G886" i="1"/>
  <c r="D886" i="1"/>
  <c r="H886" i="1" s="1"/>
  <c r="C886" i="1"/>
  <c r="D885" i="1"/>
  <c r="C885" i="1"/>
  <c r="D884" i="1"/>
  <c r="G884" i="1" s="1"/>
  <c r="C884" i="1"/>
  <c r="D883" i="1"/>
  <c r="H883" i="1" s="1"/>
  <c r="C883" i="1"/>
  <c r="H882" i="1"/>
  <c r="D882" i="1"/>
  <c r="C882" i="1"/>
  <c r="G882" i="1" s="1"/>
  <c r="D881" i="1"/>
  <c r="H881" i="1" s="1"/>
  <c r="C881" i="1"/>
  <c r="D880" i="1"/>
  <c r="H880" i="1" s="1"/>
  <c r="C880" i="1"/>
  <c r="H879" i="1"/>
  <c r="D879" i="1"/>
  <c r="G879" i="1" s="1"/>
  <c r="C879" i="1"/>
  <c r="H878" i="1"/>
  <c r="G878" i="1"/>
  <c r="D878" i="1"/>
  <c r="C878" i="1"/>
  <c r="D877" i="1"/>
  <c r="H877" i="1" s="1"/>
  <c r="C877" i="1"/>
  <c r="D876" i="1"/>
  <c r="C876" i="1"/>
  <c r="G875" i="1"/>
  <c r="D875" i="1"/>
  <c r="H875" i="1" s="1"/>
  <c r="C875" i="1"/>
  <c r="G874" i="1"/>
  <c r="D874" i="1"/>
  <c r="H874" i="1" s="1"/>
  <c r="C874" i="1"/>
  <c r="D873" i="1"/>
  <c r="G873" i="1" s="1"/>
  <c r="C873" i="1"/>
  <c r="H873" i="1" s="1"/>
  <c r="D872" i="1"/>
  <c r="H872" i="1" s="1"/>
  <c r="C872" i="1"/>
  <c r="G871" i="1"/>
  <c r="D871" i="1"/>
  <c r="H871" i="1" s="1"/>
  <c r="C871" i="1"/>
  <c r="D870" i="1"/>
  <c r="C870" i="1"/>
  <c r="D869" i="1"/>
  <c r="H869" i="1" s="1"/>
  <c r="C869" i="1"/>
  <c r="G868" i="1"/>
  <c r="D868" i="1"/>
  <c r="H868" i="1" s="1"/>
  <c r="C868" i="1"/>
  <c r="D867" i="1"/>
  <c r="C867" i="1"/>
  <c r="D866" i="1"/>
  <c r="H866" i="1" s="1"/>
  <c r="C866" i="1"/>
  <c r="D865" i="1"/>
  <c r="H865" i="1" s="1"/>
  <c r="C865" i="1"/>
  <c r="D864" i="1"/>
  <c r="H864" i="1" s="1"/>
  <c r="C864" i="1"/>
  <c r="G863" i="1"/>
  <c r="D863" i="1"/>
  <c r="H863" i="1" s="1"/>
  <c r="C863" i="1"/>
  <c r="D862" i="1"/>
  <c r="H862" i="1" s="1"/>
  <c r="C862" i="1"/>
  <c r="D861" i="1"/>
  <c r="G861" i="1" s="1"/>
  <c r="C861" i="1"/>
  <c r="H861" i="1" s="1"/>
  <c r="H860" i="1"/>
  <c r="G860" i="1"/>
  <c r="D860" i="1"/>
  <c r="C860" i="1"/>
  <c r="D859" i="1"/>
  <c r="H859" i="1" s="1"/>
  <c r="C859" i="1"/>
  <c r="D858" i="1"/>
  <c r="G858" i="1" s="1"/>
  <c r="C858" i="1"/>
  <c r="D857" i="1"/>
  <c r="H857" i="1" s="1"/>
  <c r="C857" i="1"/>
  <c r="G856" i="1"/>
  <c r="D856" i="1"/>
  <c r="H856" i="1" s="1"/>
  <c r="C856" i="1"/>
  <c r="D855" i="1"/>
  <c r="G855" i="1" s="1"/>
  <c r="C855" i="1"/>
  <c r="D854" i="1"/>
  <c r="G854" i="1" s="1"/>
  <c r="C854" i="1"/>
  <c r="D853" i="1"/>
  <c r="H853" i="1" s="1"/>
  <c r="C853" i="1"/>
  <c r="D852" i="1"/>
  <c r="C852" i="1"/>
  <c r="D851" i="1"/>
  <c r="H851" i="1" s="1"/>
  <c r="C851" i="1"/>
  <c r="D850" i="1"/>
  <c r="H850" i="1" s="1"/>
  <c r="C850" i="1"/>
  <c r="D849" i="1"/>
  <c r="C849" i="1"/>
  <c r="H848" i="1"/>
  <c r="G848" i="1"/>
  <c r="D848" i="1"/>
  <c r="C848" i="1"/>
  <c r="D847" i="1"/>
  <c r="H847" i="1" s="1"/>
  <c r="C847" i="1"/>
  <c r="D846" i="1"/>
  <c r="H846" i="1" s="1"/>
  <c r="C846" i="1"/>
  <c r="G846" i="1" s="1"/>
  <c r="D845" i="1"/>
  <c r="H845" i="1" s="1"/>
  <c r="C845" i="1"/>
  <c r="D844" i="1"/>
  <c r="H844" i="1" s="1"/>
  <c r="C844" i="1"/>
  <c r="D843" i="1"/>
  <c r="H843" i="1" s="1"/>
  <c r="C843" i="1"/>
  <c r="D842" i="1"/>
  <c r="H842" i="1" s="1"/>
  <c r="C842" i="1"/>
  <c r="G841" i="1"/>
  <c r="D841" i="1"/>
  <c r="H841" i="1" s="1"/>
  <c r="C841" i="1"/>
  <c r="D840" i="1"/>
  <c r="G840" i="1" s="1"/>
  <c r="C840" i="1"/>
  <c r="D839" i="1"/>
  <c r="H839" i="1" s="1"/>
  <c r="C839" i="1"/>
  <c r="D838" i="1"/>
  <c r="H838" i="1" s="1"/>
  <c r="C838" i="1"/>
  <c r="D837" i="1"/>
  <c r="G837" i="1" s="1"/>
  <c r="C837" i="1"/>
  <c r="D836" i="1"/>
  <c r="G836" i="1" s="1"/>
  <c r="C836" i="1"/>
  <c r="D835" i="1"/>
  <c r="H835" i="1" s="1"/>
  <c r="C835" i="1"/>
  <c r="D834" i="1"/>
  <c r="H834" i="1" s="1"/>
  <c r="C834" i="1"/>
  <c r="H833" i="1"/>
  <c r="G833" i="1"/>
  <c r="D833" i="1"/>
  <c r="C833" i="1"/>
  <c r="D832" i="1"/>
  <c r="H832" i="1" s="1"/>
  <c r="C832" i="1"/>
  <c r="D831" i="1"/>
  <c r="G831" i="1" s="1"/>
  <c r="C831" i="1"/>
  <c r="H831" i="1" s="1"/>
  <c r="H830" i="1"/>
  <c r="D830" i="1"/>
  <c r="G830" i="1" s="1"/>
  <c r="C830" i="1"/>
  <c r="D829" i="1"/>
  <c r="H829" i="1" s="1"/>
  <c r="C829" i="1"/>
  <c r="D828" i="1"/>
  <c r="H828" i="1" s="1"/>
  <c r="C828" i="1"/>
  <c r="D827" i="1"/>
  <c r="H827" i="1" s="1"/>
  <c r="C827" i="1"/>
  <c r="D826" i="1"/>
  <c r="H826" i="1" s="1"/>
  <c r="C826" i="1"/>
  <c r="D825" i="1"/>
  <c r="C825" i="1"/>
  <c r="D824" i="1"/>
  <c r="H824" i="1" s="1"/>
  <c r="C824" i="1"/>
  <c r="D823" i="1"/>
  <c r="H823" i="1" s="1"/>
  <c r="C823" i="1"/>
  <c r="H822" i="1"/>
  <c r="D822" i="1"/>
  <c r="G822" i="1" s="1"/>
  <c r="C822" i="1"/>
  <c r="D821" i="1"/>
  <c r="G821" i="1" s="1"/>
  <c r="C821" i="1"/>
  <c r="D820" i="1"/>
  <c r="H820" i="1" s="1"/>
  <c r="C820" i="1"/>
  <c r="D819" i="1"/>
  <c r="C819" i="1"/>
  <c r="D818" i="1"/>
  <c r="H818" i="1" s="1"/>
  <c r="C818" i="1"/>
  <c r="D817" i="1"/>
  <c r="H817" i="1" s="1"/>
  <c r="C817" i="1"/>
  <c r="D816" i="1"/>
  <c r="C816" i="1"/>
  <c r="D815" i="1"/>
  <c r="G815" i="1" s="1"/>
  <c r="C815" i="1"/>
  <c r="D814" i="1"/>
  <c r="H814" i="1" s="1"/>
  <c r="C814" i="1"/>
  <c r="D813" i="1"/>
  <c r="C813" i="1"/>
  <c r="D812" i="1"/>
  <c r="H812" i="1" s="1"/>
  <c r="C812" i="1"/>
  <c r="G811" i="1"/>
  <c r="D811" i="1"/>
  <c r="H811" i="1" s="1"/>
  <c r="C811" i="1"/>
  <c r="D810" i="1"/>
  <c r="H810" i="1" s="1"/>
  <c r="C810" i="1"/>
  <c r="G810" i="1" s="1"/>
  <c r="D809" i="1"/>
  <c r="H809" i="1" s="1"/>
  <c r="C809" i="1"/>
  <c r="G808" i="1"/>
  <c r="D808" i="1"/>
  <c r="H808" i="1" s="1"/>
  <c r="C808" i="1"/>
  <c r="D807" i="1"/>
  <c r="H807" i="1" s="1"/>
  <c r="C807" i="1"/>
  <c r="H806" i="1"/>
  <c r="G806" i="1"/>
  <c r="D806" i="1"/>
  <c r="C806" i="1"/>
  <c r="G805" i="1"/>
  <c r="D805" i="1"/>
  <c r="H805" i="1" s="1"/>
  <c r="C805" i="1"/>
  <c r="D804" i="1"/>
  <c r="G804" i="1" s="1"/>
  <c r="C804" i="1"/>
  <c r="D803" i="1"/>
  <c r="G803" i="1" s="1"/>
  <c r="C803" i="1"/>
  <c r="D802" i="1"/>
  <c r="H802" i="1" s="1"/>
  <c r="C802" i="1"/>
  <c r="D801" i="1"/>
  <c r="C801" i="1"/>
  <c r="D800" i="1"/>
  <c r="G800" i="1" s="1"/>
  <c r="C800" i="1"/>
  <c r="D799" i="1"/>
  <c r="H799" i="1" s="1"/>
  <c r="C799" i="1"/>
  <c r="D798" i="1"/>
  <c r="H798" i="1" s="1"/>
  <c r="C798" i="1"/>
  <c r="H797" i="1"/>
  <c r="G797" i="1"/>
  <c r="D797" i="1"/>
  <c r="C797" i="1"/>
  <c r="D796" i="1"/>
  <c r="H796" i="1" s="1"/>
  <c r="C796" i="1"/>
  <c r="D795" i="1"/>
  <c r="G795" i="1" s="1"/>
  <c r="C795" i="1"/>
  <c r="H795" i="1" s="1"/>
  <c r="H794" i="1"/>
  <c r="D794" i="1"/>
  <c r="G794" i="1" s="1"/>
  <c r="C794" i="1"/>
  <c r="D793" i="1"/>
  <c r="C793" i="1"/>
  <c r="D792" i="1"/>
  <c r="H792" i="1" s="1"/>
  <c r="C792" i="1"/>
  <c r="D791" i="1"/>
  <c r="H791" i="1" s="1"/>
  <c r="C791" i="1"/>
  <c r="D790" i="1"/>
  <c r="H790" i="1" s="1"/>
  <c r="C790" i="1"/>
  <c r="D789" i="1"/>
  <c r="C789" i="1"/>
  <c r="D788" i="1"/>
  <c r="H788" i="1" s="1"/>
  <c r="C788" i="1"/>
  <c r="D787" i="1"/>
  <c r="H787" i="1" s="1"/>
  <c r="C787" i="1"/>
  <c r="D786" i="1"/>
  <c r="H786" i="1" s="1"/>
  <c r="C786" i="1"/>
  <c r="D785" i="1"/>
  <c r="H785" i="1" s="1"/>
  <c r="C785" i="1"/>
  <c r="G784" i="1"/>
  <c r="D784" i="1"/>
  <c r="H784" i="1" s="1"/>
  <c r="C784" i="1"/>
  <c r="D783" i="1"/>
  <c r="C783" i="1"/>
  <c r="H783" i="1" s="1"/>
  <c r="D782" i="1"/>
  <c r="H782" i="1" s="1"/>
  <c r="C782" i="1"/>
  <c r="D781" i="1"/>
  <c r="H781" i="1" s="1"/>
  <c r="C781" i="1"/>
  <c r="D780" i="1"/>
  <c r="C780" i="1"/>
  <c r="D779" i="1"/>
  <c r="H779" i="1" s="1"/>
  <c r="C779" i="1"/>
  <c r="D778" i="1"/>
  <c r="C778" i="1"/>
  <c r="D777" i="1"/>
  <c r="C777" i="1"/>
  <c r="H776" i="1"/>
  <c r="D776" i="1"/>
  <c r="G776" i="1" s="1"/>
  <c r="C776" i="1"/>
  <c r="D775" i="1"/>
  <c r="C775" i="1"/>
  <c r="D774" i="1"/>
  <c r="H774" i="1" s="1"/>
  <c r="C774" i="1"/>
  <c r="G774" i="1" s="1"/>
  <c r="H773" i="1"/>
  <c r="D773" i="1"/>
  <c r="G773" i="1" s="1"/>
  <c r="C773" i="1"/>
  <c r="G772" i="1"/>
  <c r="D772" i="1"/>
  <c r="H772" i="1" s="1"/>
  <c r="C772" i="1"/>
  <c r="D771" i="1"/>
  <c r="H771" i="1" s="1"/>
  <c r="C771" i="1"/>
  <c r="H770" i="1"/>
  <c r="G770" i="1"/>
  <c r="D770" i="1"/>
  <c r="C770" i="1"/>
  <c r="D769" i="1"/>
  <c r="C769" i="1"/>
  <c r="D768" i="1"/>
  <c r="H768" i="1" s="1"/>
  <c r="C768" i="1"/>
  <c r="D767" i="1"/>
  <c r="H767" i="1" s="1"/>
  <c r="C767" i="1"/>
  <c r="D766" i="1"/>
  <c r="H766" i="1" s="1"/>
  <c r="C766" i="1"/>
  <c r="D765" i="1"/>
  <c r="C765" i="1"/>
  <c r="D764" i="1"/>
  <c r="G764" i="1" s="1"/>
  <c r="C764" i="1"/>
  <c r="D763" i="1"/>
  <c r="C763" i="1"/>
  <c r="H762" i="1"/>
  <c r="D762" i="1"/>
  <c r="C762" i="1"/>
  <c r="H761" i="1"/>
  <c r="D761" i="1"/>
  <c r="G761" i="1" s="1"/>
  <c r="C761" i="1"/>
  <c r="D760" i="1"/>
  <c r="H760" i="1" s="1"/>
  <c r="C760" i="1"/>
  <c r="D759" i="1"/>
  <c r="G759" i="1" s="1"/>
  <c r="C759" i="1"/>
  <c r="D758" i="1"/>
  <c r="G758" i="1" s="1"/>
  <c r="C758" i="1"/>
  <c r="D757" i="1"/>
  <c r="C757" i="1"/>
  <c r="D756" i="1"/>
  <c r="H756" i="1" s="1"/>
  <c r="C756" i="1"/>
  <c r="D755" i="1"/>
  <c r="H755" i="1" s="1"/>
  <c r="C755" i="1"/>
  <c r="D754" i="1"/>
  <c r="H754" i="1" s="1"/>
  <c r="C754" i="1"/>
  <c r="D753" i="1"/>
  <c r="H753" i="1" s="1"/>
  <c r="C753" i="1"/>
  <c r="D752" i="1"/>
  <c r="G752" i="1" s="1"/>
  <c r="C752" i="1"/>
  <c r="D751" i="1"/>
  <c r="H751" i="1" s="1"/>
  <c r="C751" i="1"/>
  <c r="D750" i="1"/>
  <c r="C750" i="1"/>
  <c r="D749" i="1"/>
  <c r="H749" i="1" s="1"/>
  <c r="C749" i="1"/>
  <c r="D748" i="1"/>
  <c r="H748" i="1" s="1"/>
  <c r="C748" i="1"/>
  <c r="G747" i="1"/>
  <c r="D747" i="1"/>
  <c r="C747" i="1"/>
  <c r="D746" i="1"/>
  <c r="G746" i="1" s="1"/>
  <c r="C746" i="1"/>
  <c r="D745" i="1"/>
  <c r="C745" i="1"/>
  <c r="D744" i="1"/>
  <c r="C744" i="1"/>
  <c r="H743" i="1"/>
  <c r="G743" i="1"/>
  <c r="D743" i="1"/>
  <c r="C743" i="1"/>
  <c r="D742" i="1"/>
  <c r="C742" i="1"/>
  <c r="D741" i="1"/>
  <c r="C741" i="1"/>
  <c r="D740" i="1"/>
  <c r="H740" i="1" s="1"/>
  <c r="C740" i="1"/>
  <c r="D739" i="1"/>
  <c r="C739" i="1"/>
  <c r="H738" i="1"/>
  <c r="D738" i="1"/>
  <c r="C738" i="1"/>
  <c r="G738" i="1" s="1"/>
  <c r="D737" i="1"/>
  <c r="H737" i="1" s="1"/>
  <c r="C737" i="1"/>
  <c r="D736" i="1"/>
  <c r="H736" i="1" s="1"/>
  <c r="C736" i="1"/>
  <c r="H735" i="1"/>
  <c r="G735" i="1"/>
  <c r="D735" i="1"/>
  <c r="C735" i="1"/>
  <c r="D734" i="1"/>
  <c r="H734" i="1" s="1"/>
  <c r="C734" i="1"/>
  <c r="D733" i="1"/>
  <c r="C733" i="1"/>
  <c r="D732" i="1"/>
  <c r="G732" i="1" s="1"/>
  <c r="C732" i="1"/>
  <c r="H731" i="1"/>
  <c r="D731" i="1"/>
  <c r="G731" i="1" s="1"/>
  <c r="C731" i="1"/>
  <c r="D730" i="1"/>
  <c r="H730" i="1" s="1"/>
  <c r="C730" i="1"/>
  <c r="D729" i="1"/>
  <c r="C729" i="1"/>
  <c r="H729" i="1" s="1"/>
  <c r="H728" i="1"/>
  <c r="G728" i="1"/>
  <c r="D728" i="1"/>
  <c r="C728" i="1"/>
  <c r="D727" i="1"/>
  <c r="H727" i="1" s="1"/>
  <c r="C727" i="1"/>
  <c r="D726" i="1"/>
  <c r="C726" i="1"/>
  <c r="G726" i="1" s="1"/>
  <c r="D725" i="1"/>
  <c r="G725" i="1" s="1"/>
  <c r="C725" i="1"/>
  <c r="G724" i="1"/>
  <c r="D724" i="1"/>
  <c r="H724" i="1" s="1"/>
  <c r="C724" i="1"/>
  <c r="D723" i="1"/>
  <c r="C723" i="1"/>
  <c r="D722" i="1"/>
  <c r="G722" i="1" s="1"/>
  <c r="C722" i="1"/>
  <c r="D721" i="1"/>
  <c r="C721" i="1"/>
  <c r="D720" i="1"/>
  <c r="H720" i="1" s="1"/>
  <c r="C720" i="1"/>
  <c r="H719" i="1"/>
  <c r="G719" i="1"/>
  <c r="D719" i="1"/>
  <c r="C719" i="1"/>
  <c r="D718" i="1"/>
  <c r="H718" i="1" s="1"/>
  <c r="C718" i="1"/>
  <c r="D717" i="1"/>
  <c r="C717" i="1"/>
  <c r="G717" i="1" s="1"/>
  <c r="D716" i="1"/>
  <c r="H716" i="1" s="1"/>
  <c r="C716" i="1"/>
  <c r="D715" i="1"/>
  <c r="H715" i="1" s="1"/>
  <c r="C715" i="1"/>
  <c r="D714" i="1"/>
  <c r="H714" i="1" s="1"/>
  <c r="C714" i="1"/>
  <c r="D713" i="1"/>
  <c r="H713" i="1" s="1"/>
  <c r="C713" i="1"/>
  <c r="D712" i="1"/>
  <c r="H712" i="1" s="1"/>
  <c r="C712" i="1"/>
  <c r="D711" i="1"/>
  <c r="C711" i="1"/>
  <c r="H711" i="1" s="1"/>
  <c r="D710" i="1"/>
  <c r="H710" i="1" s="1"/>
  <c r="C710" i="1"/>
  <c r="D709" i="1"/>
  <c r="C709" i="1"/>
  <c r="D708" i="1"/>
  <c r="C708" i="1"/>
  <c r="D707" i="1"/>
  <c r="H707" i="1" s="1"/>
  <c r="C707" i="1"/>
  <c r="D706" i="1"/>
  <c r="H706" i="1" s="1"/>
  <c r="C706" i="1"/>
  <c r="D705" i="1"/>
  <c r="C705" i="1"/>
  <c r="H704" i="1"/>
  <c r="G704" i="1"/>
  <c r="D704" i="1"/>
  <c r="C704" i="1"/>
  <c r="D703" i="1"/>
  <c r="C703" i="1"/>
  <c r="D702" i="1"/>
  <c r="H702" i="1" s="1"/>
  <c r="C702" i="1"/>
  <c r="G702" i="1" s="1"/>
  <c r="H701" i="1"/>
  <c r="G701" i="1"/>
  <c r="D701" i="1"/>
  <c r="C701" i="1"/>
  <c r="G700" i="1"/>
  <c r="D700" i="1"/>
  <c r="H700" i="1" s="1"/>
  <c r="C700" i="1"/>
  <c r="D699" i="1"/>
  <c r="G699" i="1" s="1"/>
  <c r="C699" i="1"/>
  <c r="H698" i="1"/>
  <c r="D698" i="1"/>
  <c r="G698" i="1" s="1"/>
  <c r="C698" i="1"/>
  <c r="D697" i="1"/>
  <c r="C697" i="1"/>
  <c r="D696" i="1"/>
  <c r="G696" i="1" s="1"/>
  <c r="C696" i="1"/>
  <c r="D695" i="1"/>
  <c r="G695" i="1" s="1"/>
  <c r="C695" i="1"/>
  <c r="G694" i="1"/>
  <c r="D694" i="1"/>
  <c r="H694" i="1" s="1"/>
  <c r="C694" i="1"/>
  <c r="D693" i="1"/>
  <c r="C693" i="1"/>
  <c r="H692" i="1"/>
  <c r="G692" i="1"/>
  <c r="D692" i="1"/>
  <c r="C692" i="1"/>
  <c r="D691" i="1"/>
  <c r="C691" i="1"/>
  <c r="D690" i="1"/>
  <c r="H690" i="1" s="1"/>
  <c r="C690" i="1"/>
  <c r="G690" i="1" s="1"/>
  <c r="H689" i="1"/>
  <c r="G689" i="1"/>
  <c r="D689" i="1"/>
  <c r="C689" i="1"/>
  <c r="D688" i="1"/>
  <c r="H688" i="1" s="1"/>
  <c r="C688" i="1"/>
  <c r="D687" i="1"/>
  <c r="C687" i="1"/>
  <c r="H687" i="1" s="1"/>
  <c r="D686" i="1"/>
  <c r="H686" i="1" s="1"/>
  <c r="C686" i="1"/>
  <c r="D685" i="1"/>
  <c r="C685" i="1"/>
  <c r="D684" i="1"/>
  <c r="H684" i="1" s="1"/>
  <c r="C684" i="1"/>
  <c r="G684" i="1" s="1"/>
  <c r="D683" i="1"/>
  <c r="H683" i="1" s="1"/>
  <c r="C683" i="1"/>
  <c r="D682" i="1"/>
  <c r="H682" i="1" s="1"/>
  <c r="C682" i="1"/>
  <c r="G681" i="1"/>
  <c r="D681" i="1"/>
  <c r="C681" i="1"/>
  <c r="D680" i="1"/>
  <c r="G680" i="1" s="1"/>
  <c r="C680" i="1"/>
  <c r="D679" i="1"/>
  <c r="H679" i="1" s="1"/>
  <c r="C679" i="1"/>
  <c r="D678" i="1"/>
  <c r="H678" i="1" s="1"/>
  <c r="C678" i="1"/>
  <c r="H677" i="1"/>
  <c r="G677" i="1"/>
  <c r="D677" i="1"/>
  <c r="C677" i="1"/>
  <c r="D676" i="1"/>
  <c r="H676" i="1" s="1"/>
  <c r="C676" i="1"/>
  <c r="D675" i="1"/>
  <c r="C675" i="1"/>
  <c r="D674" i="1"/>
  <c r="G674" i="1" s="1"/>
  <c r="C674" i="1"/>
  <c r="D673" i="1"/>
  <c r="H673" i="1" s="1"/>
  <c r="C673" i="1"/>
  <c r="D672" i="1"/>
  <c r="C672" i="1"/>
  <c r="D671" i="1"/>
  <c r="G671" i="1" s="1"/>
  <c r="C671" i="1"/>
  <c r="D670" i="1"/>
  <c r="H670" i="1" s="1"/>
  <c r="C670" i="1"/>
  <c r="D669" i="1"/>
  <c r="C669" i="1"/>
  <c r="H668" i="1"/>
  <c r="D668" i="1"/>
  <c r="G668" i="1" s="1"/>
  <c r="C668" i="1"/>
  <c r="D667" i="1"/>
  <c r="C667" i="1"/>
  <c r="D666" i="1"/>
  <c r="H666" i="1" s="1"/>
  <c r="C666" i="1"/>
  <c r="D665" i="1"/>
  <c r="H665" i="1" s="1"/>
  <c r="C665" i="1"/>
  <c r="G664" i="1"/>
  <c r="D664" i="1"/>
  <c r="H664" i="1" s="1"/>
  <c r="C664" i="1"/>
  <c r="D663" i="1"/>
  <c r="H663" i="1" s="1"/>
  <c r="C663" i="1"/>
  <c r="D662" i="1"/>
  <c r="H662" i="1" s="1"/>
  <c r="C662" i="1"/>
  <c r="D661" i="1"/>
  <c r="C661" i="1"/>
  <c r="H660" i="1"/>
  <c r="D660" i="1"/>
  <c r="G660" i="1" s="1"/>
  <c r="C660" i="1"/>
  <c r="D659" i="1"/>
  <c r="H659" i="1" s="1"/>
  <c r="C659" i="1"/>
  <c r="G658" i="1"/>
  <c r="D658" i="1"/>
  <c r="H658" i="1" s="1"/>
  <c r="C658" i="1"/>
  <c r="D657" i="1"/>
  <c r="C657" i="1"/>
  <c r="D656" i="1"/>
  <c r="H656" i="1" s="1"/>
  <c r="C656" i="1"/>
  <c r="D655" i="1"/>
  <c r="H655" i="1" s="1"/>
  <c r="C655" i="1"/>
  <c r="D654" i="1"/>
  <c r="H654" i="1" s="1"/>
  <c r="C654" i="1"/>
  <c r="D653" i="1"/>
  <c r="H653" i="1" s="1"/>
  <c r="C653" i="1"/>
  <c r="D652" i="1"/>
  <c r="H652" i="1" s="1"/>
  <c r="C652" i="1"/>
  <c r="D651" i="1"/>
  <c r="G651" i="1" s="1"/>
  <c r="C651" i="1"/>
  <c r="H651" i="1" s="1"/>
  <c r="D650" i="1"/>
  <c r="G650" i="1" s="1"/>
  <c r="C650" i="1"/>
  <c r="D649" i="1"/>
  <c r="C649" i="1"/>
  <c r="D648" i="1"/>
  <c r="H648" i="1" s="1"/>
  <c r="C648" i="1"/>
  <c r="H647" i="1"/>
  <c r="D647" i="1"/>
  <c r="G647" i="1" s="1"/>
  <c r="C647" i="1"/>
  <c r="D646" i="1"/>
  <c r="H646" i="1" s="1"/>
  <c r="C646" i="1"/>
  <c r="C645" i="1"/>
  <c r="H644" i="1"/>
  <c r="G644" i="1"/>
  <c r="D644" i="1"/>
  <c r="C644" i="1"/>
  <c r="D643" i="1"/>
  <c r="H643" i="1" s="1"/>
  <c r="C643" i="1"/>
  <c r="D642" i="1"/>
  <c r="H642" i="1" s="1"/>
  <c r="C642" i="1"/>
  <c r="D641" i="1"/>
  <c r="H641" i="1" s="1"/>
  <c r="C641" i="1"/>
  <c r="C638" i="1"/>
  <c r="C637" i="1"/>
  <c r="D632" i="1"/>
  <c r="H632" i="1" s="1"/>
  <c r="C632" i="1"/>
  <c r="D631" i="1"/>
  <c r="H631" i="1" s="1"/>
  <c r="C631" i="1"/>
  <c r="D628" i="1"/>
  <c r="C628" i="1"/>
  <c r="D627" i="1"/>
  <c r="C627" i="1"/>
  <c r="D626" i="1"/>
  <c r="H626" i="1" s="1"/>
  <c r="C626" i="1"/>
  <c r="D625" i="1"/>
  <c r="C625" i="1"/>
  <c r="D624" i="1"/>
  <c r="H624" i="1" s="1"/>
  <c r="C624" i="1"/>
  <c r="G624" i="1" s="1"/>
  <c r="H623" i="1"/>
  <c r="G623" i="1"/>
  <c r="D623" i="1"/>
  <c r="C623" i="1"/>
  <c r="D622" i="1"/>
  <c r="H622" i="1" s="1"/>
  <c r="C622" i="1"/>
  <c r="D621" i="1"/>
  <c r="H621" i="1" s="1"/>
  <c r="C621" i="1"/>
  <c r="C620" i="1"/>
  <c r="D618" i="1"/>
  <c r="G618" i="1" s="1"/>
  <c r="C618" i="1"/>
  <c r="H618" i="1" s="1"/>
  <c r="H617" i="1"/>
  <c r="D617" i="1"/>
  <c r="G617" i="1" s="1"/>
  <c r="C617" i="1"/>
  <c r="G616" i="1"/>
  <c r="D616" i="1"/>
  <c r="H616" i="1" s="1"/>
  <c r="C616" i="1"/>
  <c r="D615" i="1"/>
  <c r="C615" i="1"/>
  <c r="D614" i="1"/>
  <c r="H614" i="1" s="1"/>
  <c r="C614" i="1"/>
  <c r="D613" i="1"/>
  <c r="H613" i="1" s="1"/>
  <c r="C613" i="1"/>
  <c r="D612" i="1"/>
  <c r="C612" i="1"/>
  <c r="H611" i="1"/>
  <c r="G611" i="1"/>
  <c r="D611" i="1"/>
  <c r="C611" i="1"/>
  <c r="D610" i="1"/>
  <c r="C610" i="1"/>
  <c r="D609" i="1"/>
  <c r="H609" i="1" s="1"/>
  <c r="C609" i="1"/>
  <c r="D608" i="1"/>
  <c r="H608" i="1" s="1"/>
  <c r="C608" i="1"/>
  <c r="D607" i="1"/>
  <c r="H607" i="1" s="1"/>
  <c r="C607" i="1"/>
  <c r="D606" i="1"/>
  <c r="C606" i="1"/>
  <c r="H606" i="1" s="1"/>
  <c r="H605" i="1"/>
  <c r="G605" i="1"/>
  <c r="D605" i="1"/>
  <c r="C605" i="1"/>
  <c r="D604" i="1"/>
  <c r="H604" i="1" s="1"/>
  <c r="C604" i="1"/>
  <c r="D603" i="1"/>
  <c r="G603" i="1" s="1"/>
  <c r="C603" i="1"/>
  <c r="D602" i="1"/>
  <c r="H602" i="1" s="1"/>
  <c r="C602" i="1"/>
  <c r="G601" i="1"/>
  <c r="D601" i="1"/>
  <c r="H601" i="1" s="1"/>
  <c r="C601" i="1"/>
  <c r="D600" i="1"/>
  <c r="C600" i="1"/>
  <c r="D599" i="1"/>
  <c r="G599" i="1" s="1"/>
  <c r="C599" i="1"/>
  <c r="D598" i="1"/>
  <c r="H598" i="1" s="1"/>
  <c r="C598" i="1"/>
  <c r="D597" i="1"/>
  <c r="C597" i="1"/>
  <c r="D596" i="1"/>
  <c r="H596" i="1" s="1"/>
  <c r="C596" i="1"/>
  <c r="D595" i="1"/>
  <c r="H595" i="1" s="1"/>
  <c r="C595" i="1"/>
  <c r="D594" i="1"/>
  <c r="C594" i="1"/>
  <c r="C593" i="1"/>
  <c r="D592" i="1"/>
  <c r="C592" i="1"/>
  <c r="D591" i="1"/>
  <c r="H591" i="1" s="1"/>
  <c r="C591" i="1"/>
  <c r="G591" i="1" s="1"/>
  <c r="H590" i="1"/>
  <c r="G590" i="1"/>
  <c r="D590" i="1"/>
  <c r="C590" i="1"/>
  <c r="D589" i="1"/>
  <c r="H589" i="1" s="1"/>
  <c r="C589" i="1"/>
  <c r="D588" i="1"/>
  <c r="G588" i="1" s="1"/>
  <c r="C588" i="1"/>
  <c r="D586" i="1"/>
  <c r="H586" i="1" s="1"/>
  <c r="C586" i="1"/>
  <c r="D585" i="1"/>
  <c r="G585" i="1" s="1"/>
  <c r="C585" i="1"/>
  <c r="H585" i="1" s="1"/>
  <c r="C584" i="1"/>
  <c r="D583" i="1"/>
  <c r="C583" i="1"/>
  <c r="D582" i="1"/>
  <c r="H582" i="1" s="1"/>
  <c r="C582" i="1"/>
  <c r="H581" i="1"/>
  <c r="G581" i="1"/>
  <c r="D581" i="1"/>
  <c r="C581" i="1"/>
  <c r="D580" i="1"/>
  <c r="H580" i="1" s="1"/>
  <c r="C580" i="1"/>
  <c r="D579" i="1"/>
  <c r="C579" i="1"/>
  <c r="D578" i="1"/>
  <c r="H578" i="1" s="1"/>
  <c r="C578" i="1"/>
  <c r="D577" i="1"/>
  <c r="H577" i="1" s="1"/>
  <c r="C577" i="1"/>
  <c r="D576" i="1"/>
  <c r="H576" i="1" s="1"/>
  <c r="C576" i="1"/>
  <c r="C575" i="1"/>
  <c r="C574" i="1"/>
  <c r="D573" i="1"/>
  <c r="C573" i="1"/>
  <c r="D572" i="1"/>
  <c r="H572" i="1" s="1"/>
  <c r="C572" i="1"/>
  <c r="D571" i="1"/>
  <c r="H571" i="1" s="1"/>
  <c r="C571" i="1"/>
  <c r="D570" i="1"/>
  <c r="C570" i="1"/>
  <c r="H569" i="1"/>
  <c r="G569" i="1"/>
  <c r="D569" i="1"/>
  <c r="C569" i="1"/>
  <c r="C568" i="1"/>
  <c r="D567" i="1"/>
  <c r="C567" i="1"/>
  <c r="D566" i="1"/>
  <c r="H566" i="1" s="1"/>
  <c r="C566" i="1"/>
  <c r="D565" i="1"/>
  <c r="C565" i="1"/>
  <c r="D564" i="1"/>
  <c r="H564" i="1" s="1"/>
  <c r="C564" i="1"/>
  <c r="H563" i="1"/>
  <c r="D563" i="1"/>
  <c r="G563" i="1" s="1"/>
  <c r="C563" i="1"/>
  <c r="D562" i="1"/>
  <c r="H562" i="1" s="1"/>
  <c r="C562" i="1"/>
  <c r="C561" i="1"/>
  <c r="H560" i="1"/>
  <c r="D560" i="1"/>
  <c r="G560" i="1" s="1"/>
  <c r="C560" i="1"/>
  <c r="D559" i="1"/>
  <c r="C559" i="1"/>
  <c r="D558" i="1"/>
  <c r="C558" i="1"/>
  <c r="C557" i="1"/>
  <c r="D556" i="1"/>
  <c r="H556" i="1" s="1"/>
  <c r="C556" i="1"/>
  <c r="G555" i="1"/>
  <c r="D555" i="1"/>
  <c r="C555" i="1"/>
  <c r="D554" i="1"/>
  <c r="H554" i="1" s="1"/>
  <c r="C554" i="1"/>
  <c r="D553" i="1"/>
  <c r="C553" i="1"/>
  <c r="D552" i="1"/>
  <c r="C552" i="1"/>
  <c r="G552" i="1" s="1"/>
  <c r="H551" i="1"/>
  <c r="G551" i="1"/>
  <c r="D551" i="1"/>
  <c r="C551" i="1"/>
  <c r="D550" i="1"/>
  <c r="H550" i="1" s="1"/>
  <c r="C550" i="1"/>
  <c r="C549" i="1"/>
  <c r="H548" i="1"/>
  <c r="D548" i="1"/>
  <c r="G548" i="1" s="1"/>
  <c r="C548" i="1"/>
  <c r="D547" i="1"/>
  <c r="C547" i="1"/>
  <c r="D546" i="1"/>
  <c r="H546" i="1" s="1"/>
  <c r="C546" i="1"/>
  <c r="G546" i="1" s="1"/>
  <c r="D545" i="1"/>
  <c r="H545" i="1" s="1"/>
  <c r="C545" i="1"/>
  <c r="C544" i="1"/>
  <c r="D543" i="1"/>
  <c r="G543" i="1" s="1"/>
  <c r="C543" i="1"/>
  <c r="H542" i="1"/>
  <c r="D542" i="1"/>
  <c r="G542" i="1" s="1"/>
  <c r="C542" i="1"/>
  <c r="D541" i="1"/>
  <c r="H541" i="1" s="1"/>
  <c r="C541" i="1"/>
  <c r="D540" i="1"/>
  <c r="H540" i="1" s="1"/>
  <c r="C540" i="1"/>
  <c r="H539" i="1"/>
  <c r="D539" i="1"/>
  <c r="G539" i="1" s="1"/>
  <c r="C539" i="1"/>
  <c r="D538" i="1"/>
  <c r="G538" i="1" s="1"/>
  <c r="C538" i="1"/>
  <c r="D537" i="1"/>
  <c r="H537" i="1" s="1"/>
  <c r="C537" i="1"/>
  <c r="H536" i="1"/>
  <c r="G536" i="1"/>
  <c r="D536" i="1"/>
  <c r="C536" i="1"/>
  <c r="D535" i="1"/>
  <c r="H535" i="1" s="1"/>
  <c r="C535" i="1"/>
  <c r="D534" i="1"/>
  <c r="C534" i="1"/>
  <c r="H533" i="1"/>
  <c r="G533" i="1"/>
  <c r="D533" i="1"/>
  <c r="C533" i="1"/>
  <c r="D532" i="1"/>
  <c r="C532" i="1"/>
  <c r="D531" i="1"/>
  <c r="C531" i="1"/>
  <c r="D530" i="1"/>
  <c r="H530" i="1" s="1"/>
  <c r="C530" i="1"/>
  <c r="D529" i="1"/>
  <c r="C529" i="1"/>
  <c r="D528" i="1"/>
  <c r="C528" i="1"/>
  <c r="D527" i="1"/>
  <c r="G527" i="1" s="1"/>
  <c r="C527" i="1"/>
  <c r="D526" i="1"/>
  <c r="H526" i="1" s="1"/>
  <c r="C526" i="1"/>
  <c r="D525" i="1"/>
  <c r="C525" i="1"/>
  <c r="D524" i="1"/>
  <c r="H524" i="1" s="1"/>
  <c r="C524" i="1"/>
  <c r="D521" i="1"/>
  <c r="H521" i="1" s="1"/>
  <c r="C521" i="1"/>
  <c r="D520" i="1"/>
  <c r="C520" i="1"/>
  <c r="C519" i="1"/>
  <c r="D518" i="1"/>
  <c r="G518" i="1" s="1"/>
  <c r="C518" i="1"/>
  <c r="D517" i="1"/>
  <c r="H517" i="1" s="1"/>
  <c r="C517" i="1"/>
  <c r="D516" i="1"/>
  <c r="C516" i="1"/>
  <c r="D515" i="1"/>
  <c r="H515" i="1" s="1"/>
  <c r="C515" i="1"/>
  <c r="D514" i="1"/>
  <c r="H514" i="1" s="1"/>
  <c r="C514" i="1"/>
  <c r="D513" i="1"/>
  <c r="H513" i="1" s="1"/>
  <c r="C513" i="1"/>
  <c r="H512" i="1"/>
  <c r="G512" i="1"/>
  <c r="D512" i="1"/>
  <c r="C512" i="1"/>
  <c r="D511" i="1"/>
  <c r="H511" i="1" s="1"/>
  <c r="C511" i="1"/>
  <c r="D510" i="1"/>
  <c r="G510" i="1" s="1"/>
  <c r="C510" i="1"/>
  <c r="H510" i="1" s="1"/>
  <c r="D508" i="1"/>
  <c r="H508" i="1" s="1"/>
  <c r="C508" i="1"/>
  <c r="D507" i="1"/>
  <c r="H507" i="1" s="1"/>
  <c r="C507" i="1"/>
  <c r="H506" i="1"/>
  <c r="D506" i="1"/>
  <c r="G506" i="1" s="1"/>
  <c r="C506" i="1"/>
  <c r="D505" i="1"/>
  <c r="H505" i="1" s="1"/>
  <c r="C505" i="1"/>
  <c r="D504" i="1"/>
  <c r="C504" i="1"/>
  <c r="G503" i="1"/>
  <c r="D503" i="1"/>
  <c r="H503" i="1" s="1"/>
  <c r="C503" i="1"/>
  <c r="D502" i="1"/>
  <c r="H502" i="1" s="1"/>
  <c r="C502" i="1"/>
  <c r="C501" i="1"/>
  <c r="H500" i="1"/>
  <c r="G500" i="1"/>
  <c r="D500" i="1"/>
  <c r="C500" i="1"/>
  <c r="D499" i="1"/>
  <c r="H499" i="1" s="1"/>
  <c r="C499" i="1"/>
  <c r="D498" i="1"/>
  <c r="C498" i="1"/>
  <c r="D497" i="1"/>
  <c r="H497" i="1" s="1"/>
  <c r="C497" i="1"/>
  <c r="C496" i="1"/>
  <c r="D495" i="1"/>
  <c r="H495" i="1" s="1"/>
  <c r="C495" i="1"/>
  <c r="G495" i="1" s="1"/>
  <c r="D494" i="1"/>
  <c r="H494" i="1" s="1"/>
  <c r="C494" i="1"/>
  <c r="D493" i="1"/>
  <c r="H493" i="1" s="1"/>
  <c r="C493" i="1"/>
  <c r="D492" i="1"/>
  <c r="H492" i="1" s="1"/>
  <c r="C492" i="1"/>
  <c r="D491" i="1"/>
  <c r="H491" i="1" s="1"/>
  <c r="C491" i="1"/>
  <c r="D490" i="1"/>
  <c r="H490" i="1" s="1"/>
  <c r="C490" i="1"/>
  <c r="H488" i="1"/>
  <c r="G488" i="1"/>
  <c r="D488" i="1"/>
  <c r="C488" i="1"/>
  <c r="G487" i="1"/>
  <c r="D487" i="1"/>
  <c r="H487" i="1" s="1"/>
  <c r="C487" i="1"/>
  <c r="H486" i="1"/>
  <c r="G486" i="1"/>
  <c r="D486" i="1"/>
  <c r="C486" i="1"/>
  <c r="D485" i="1"/>
  <c r="G485" i="1" s="1"/>
  <c r="C485" i="1"/>
  <c r="D484" i="1"/>
  <c r="H484" i="1" s="1"/>
  <c r="C484" i="1"/>
  <c r="H483" i="1"/>
  <c r="G483" i="1"/>
  <c r="D483" i="1"/>
  <c r="C483" i="1"/>
  <c r="D482" i="1"/>
  <c r="H482" i="1" s="1"/>
  <c r="C482" i="1"/>
  <c r="D481" i="1"/>
  <c r="H481" i="1" s="1"/>
  <c r="C481" i="1"/>
  <c r="D480" i="1"/>
  <c r="H480" i="1" s="1"/>
  <c r="C480" i="1"/>
  <c r="C479" i="1"/>
  <c r="D477" i="1"/>
  <c r="G477" i="1" s="1"/>
  <c r="C477" i="1"/>
  <c r="H476" i="1"/>
  <c r="D476" i="1"/>
  <c r="G476" i="1" s="1"/>
  <c r="C476" i="1"/>
  <c r="D475" i="1"/>
  <c r="C475" i="1"/>
  <c r="D474" i="1"/>
  <c r="G474" i="1" s="1"/>
  <c r="C474" i="1"/>
  <c r="D473" i="1"/>
  <c r="G473" i="1" s="1"/>
  <c r="C473" i="1"/>
  <c r="D472" i="1"/>
  <c r="G472" i="1" s="1"/>
  <c r="C472" i="1"/>
  <c r="D471" i="1"/>
  <c r="H471" i="1" s="1"/>
  <c r="C471" i="1"/>
  <c r="D470" i="1"/>
  <c r="H470" i="1" s="1"/>
  <c r="C470" i="1"/>
  <c r="D469" i="1"/>
  <c r="G469" i="1" s="1"/>
  <c r="C469" i="1"/>
  <c r="D468" i="1"/>
  <c r="H468" i="1" s="1"/>
  <c r="C468" i="1"/>
  <c r="G467" i="1"/>
  <c r="D467" i="1"/>
  <c r="H467" i="1" s="1"/>
  <c r="C467" i="1"/>
  <c r="C466" i="1"/>
  <c r="D465" i="1"/>
  <c r="H465" i="1" s="1"/>
  <c r="C465" i="1"/>
  <c r="H464" i="1"/>
  <c r="D464" i="1"/>
  <c r="G464" i="1" s="1"/>
  <c r="C464" i="1"/>
  <c r="C463" i="1"/>
  <c r="D462" i="1"/>
  <c r="C462" i="1"/>
  <c r="H461" i="1"/>
  <c r="D461" i="1"/>
  <c r="G461" i="1" s="1"/>
  <c r="C461" i="1"/>
  <c r="D460" i="1"/>
  <c r="C460" i="1"/>
  <c r="D459" i="1"/>
  <c r="G459" i="1" s="1"/>
  <c r="C459" i="1"/>
  <c r="D458" i="1"/>
  <c r="H458" i="1" s="1"/>
  <c r="C458" i="1"/>
  <c r="D457" i="1"/>
  <c r="G457" i="1" s="1"/>
  <c r="C457" i="1"/>
  <c r="G456" i="1"/>
  <c r="D456" i="1"/>
  <c r="H456" i="1" s="1"/>
  <c r="C456" i="1"/>
  <c r="D455" i="1"/>
  <c r="H455" i="1" s="1"/>
  <c r="C455" i="1"/>
  <c r="C454" i="1"/>
  <c r="D452" i="1"/>
  <c r="G452" i="1" s="1"/>
  <c r="C452" i="1"/>
  <c r="D451" i="1"/>
  <c r="C451" i="1"/>
  <c r="D450" i="1"/>
  <c r="C450" i="1"/>
  <c r="D449" i="1"/>
  <c r="H449" i="1" s="1"/>
  <c r="C449" i="1"/>
  <c r="D448" i="1"/>
  <c r="G448" i="1" s="1"/>
  <c r="C448" i="1"/>
  <c r="H447" i="1"/>
  <c r="D447" i="1"/>
  <c r="G447" i="1" s="1"/>
  <c r="C447" i="1"/>
  <c r="H446" i="1"/>
  <c r="G446" i="1"/>
  <c r="D446" i="1"/>
  <c r="C446" i="1"/>
  <c r="D445" i="1"/>
  <c r="G445" i="1" s="1"/>
  <c r="C445" i="1"/>
  <c r="D444" i="1"/>
  <c r="H444" i="1" s="1"/>
  <c r="C444" i="1"/>
  <c r="G443" i="1"/>
  <c r="D443" i="1"/>
  <c r="H443" i="1" s="1"/>
  <c r="C443" i="1"/>
  <c r="D442" i="1"/>
  <c r="C442" i="1"/>
  <c r="D441" i="1"/>
  <c r="H441" i="1" s="1"/>
  <c r="C441" i="1"/>
  <c r="H440" i="1"/>
  <c r="D440" i="1"/>
  <c r="G440" i="1" s="1"/>
  <c r="C440" i="1"/>
  <c r="D439" i="1"/>
  <c r="G439" i="1" s="1"/>
  <c r="C439" i="1"/>
  <c r="D438" i="1"/>
  <c r="H438" i="1" s="1"/>
  <c r="C438" i="1"/>
  <c r="H437" i="1"/>
  <c r="G437" i="1"/>
  <c r="D437" i="1"/>
  <c r="C437" i="1"/>
  <c r="D436" i="1"/>
  <c r="G436" i="1" s="1"/>
  <c r="C436" i="1"/>
  <c r="D435" i="1"/>
  <c r="H435" i="1" s="1"/>
  <c r="C435" i="1"/>
  <c r="D434" i="1"/>
  <c r="H434" i="1" s="1"/>
  <c r="C434" i="1"/>
  <c r="D433" i="1"/>
  <c r="C433" i="1"/>
  <c r="D432" i="1"/>
  <c r="H432" i="1" s="1"/>
  <c r="C432" i="1"/>
  <c r="D431" i="1"/>
  <c r="H431" i="1" s="1"/>
  <c r="C431" i="1"/>
  <c r="D430" i="1"/>
  <c r="G430" i="1" s="1"/>
  <c r="C430" i="1"/>
  <c r="D429" i="1"/>
  <c r="C429" i="1"/>
  <c r="H428" i="1"/>
  <c r="G428" i="1"/>
  <c r="D428" i="1"/>
  <c r="C428" i="1"/>
  <c r="D427" i="1"/>
  <c r="C427" i="1"/>
  <c r="H426" i="1"/>
  <c r="D426" i="1"/>
  <c r="G426" i="1" s="1"/>
  <c r="C426" i="1"/>
  <c r="H425" i="1"/>
  <c r="G425" i="1"/>
  <c r="D425" i="1"/>
  <c r="C425" i="1"/>
  <c r="D424" i="1"/>
  <c r="G424" i="1" s="1"/>
  <c r="C424" i="1"/>
  <c r="D423" i="1"/>
  <c r="H423" i="1" s="1"/>
  <c r="C423" i="1"/>
  <c r="D422" i="1"/>
  <c r="H422" i="1" s="1"/>
  <c r="C422" i="1"/>
  <c r="C421" i="1"/>
  <c r="D420" i="1"/>
  <c r="G420" i="1" s="1"/>
  <c r="C420" i="1"/>
  <c r="D419" i="1"/>
  <c r="G419" i="1" s="1"/>
  <c r="C419" i="1"/>
  <c r="D418" i="1"/>
  <c r="G418" i="1" s="1"/>
  <c r="C418" i="1"/>
  <c r="H417" i="1"/>
  <c r="G417" i="1"/>
  <c r="D417" i="1"/>
  <c r="C417" i="1"/>
  <c r="D416" i="1"/>
  <c r="G416" i="1" s="1"/>
  <c r="C416" i="1"/>
  <c r="C413" i="1"/>
  <c r="C412" i="1"/>
  <c r="C411" i="1"/>
  <c r="D406" i="1"/>
  <c r="H406" i="1" s="1"/>
  <c r="C406" i="1"/>
  <c r="D405" i="1"/>
  <c r="C405" i="1"/>
  <c r="G405" i="1" s="1"/>
  <c r="D404" i="1"/>
  <c r="H404" i="1" s="1"/>
  <c r="C404" i="1"/>
  <c r="G401" i="1"/>
  <c r="D401" i="1"/>
  <c r="H401" i="1" s="1"/>
  <c r="C401" i="1"/>
  <c r="D400" i="1"/>
  <c r="H400" i="1" s="1"/>
  <c r="C400" i="1"/>
  <c r="D399" i="1"/>
  <c r="G399" i="1" s="1"/>
  <c r="C399" i="1"/>
  <c r="D398" i="1"/>
  <c r="H398" i="1" s="1"/>
  <c r="C398" i="1"/>
  <c r="D397" i="1"/>
  <c r="C397" i="1"/>
  <c r="D396" i="1"/>
  <c r="C396" i="1"/>
  <c r="C395" i="1"/>
  <c r="D394" i="1"/>
  <c r="C394" i="1"/>
  <c r="D393" i="1"/>
  <c r="G393" i="1" s="1"/>
  <c r="C393" i="1"/>
  <c r="H393" i="1" s="1"/>
  <c r="D392" i="1"/>
  <c r="H392" i="1" s="1"/>
  <c r="C392" i="1"/>
  <c r="G391" i="1"/>
  <c r="D391" i="1"/>
  <c r="H391" i="1" s="1"/>
  <c r="C391" i="1"/>
  <c r="D390" i="1"/>
  <c r="C390" i="1"/>
  <c r="H390" i="1" s="1"/>
  <c r="H389" i="1"/>
  <c r="D389" i="1"/>
  <c r="G389" i="1" s="1"/>
  <c r="C389" i="1"/>
  <c r="D388" i="1"/>
  <c r="C388" i="1"/>
  <c r="D387" i="1"/>
  <c r="C387" i="1"/>
  <c r="C386" i="1"/>
  <c r="D385" i="1"/>
  <c r="H385" i="1" s="1"/>
  <c r="C385" i="1"/>
  <c r="G384" i="1"/>
  <c r="D384" i="1"/>
  <c r="C384" i="1"/>
  <c r="H384" i="1" s="1"/>
  <c r="D383" i="1"/>
  <c r="G383" i="1" s="1"/>
  <c r="C383" i="1"/>
  <c r="D382" i="1"/>
  <c r="H382" i="1" s="1"/>
  <c r="C382" i="1"/>
  <c r="D381" i="1"/>
  <c r="G381" i="1" s="1"/>
  <c r="C381" i="1"/>
  <c r="H380" i="1"/>
  <c r="G380" i="1"/>
  <c r="D380" i="1"/>
  <c r="C380" i="1"/>
  <c r="D379" i="1"/>
  <c r="C379" i="1"/>
  <c r="C378" i="1"/>
  <c r="D377" i="1"/>
  <c r="G377" i="1" s="1"/>
  <c r="C377" i="1"/>
  <c r="D376" i="1"/>
  <c r="G376" i="1" s="1"/>
  <c r="C376" i="1"/>
  <c r="D375" i="1"/>
  <c r="C375" i="1"/>
  <c r="D374" i="1"/>
  <c r="H374" i="1" s="1"/>
  <c r="C374" i="1"/>
  <c r="C373" i="1"/>
  <c r="D372" i="1"/>
  <c r="C372" i="1"/>
  <c r="H372" i="1" s="1"/>
  <c r="D371" i="1"/>
  <c r="H371" i="1" s="1"/>
  <c r="C371" i="1"/>
  <c r="D370" i="1"/>
  <c r="G370" i="1" s="1"/>
  <c r="C370" i="1"/>
  <c r="D369" i="1"/>
  <c r="C369" i="1"/>
  <c r="H368" i="1"/>
  <c r="G368" i="1"/>
  <c r="D368" i="1"/>
  <c r="C368" i="1"/>
  <c r="D367" i="1"/>
  <c r="H367" i="1" s="1"/>
  <c r="C367" i="1"/>
  <c r="D366" i="1"/>
  <c r="C366" i="1"/>
  <c r="D365" i="1"/>
  <c r="G365" i="1" s="1"/>
  <c r="C365" i="1"/>
  <c r="D364" i="1"/>
  <c r="C364" i="1"/>
  <c r="G363" i="1"/>
  <c r="D363" i="1"/>
  <c r="C363" i="1"/>
  <c r="D362" i="1"/>
  <c r="H362" i="1" s="1"/>
  <c r="C362" i="1"/>
  <c r="D361" i="1"/>
  <c r="G361" i="1" s="1"/>
  <c r="C361" i="1"/>
  <c r="D360" i="1"/>
  <c r="C360" i="1"/>
  <c r="C359" i="1"/>
  <c r="D357" i="1"/>
  <c r="H357" i="1" s="1"/>
  <c r="C357" i="1"/>
  <c r="D356" i="1"/>
  <c r="G356" i="1" s="1"/>
  <c r="C356" i="1"/>
  <c r="G355" i="1"/>
  <c r="D355" i="1"/>
  <c r="H355" i="1" s="1"/>
  <c r="C355" i="1"/>
  <c r="D354" i="1"/>
  <c r="C354" i="1"/>
  <c r="D353" i="1"/>
  <c r="H353" i="1" s="1"/>
  <c r="C353" i="1"/>
  <c r="D352" i="1"/>
  <c r="H352" i="1" s="1"/>
  <c r="C352" i="1"/>
  <c r="D351" i="1"/>
  <c r="C351" i="1"/>
  <c r="G350" i="1"/>
  <c r="D350" i="1"/>
  <c r="H350" i="1" s="1"/>
  <c r="C350" i="1"/>
  <c r="D349" i="1"/>
  <c r="H349" i="1" s="1"/>
  <c r="C349" i="1"/>
  <c r="D348" i="1"/>
  <c r="C348" i="1"/>
  <c r="G348" i="1" s="1"/>
  <c r="C347" i="1"/>
  <c r="D344" i="1"/>
  <c r="G344" i="1" s="1"/>
  <c r="C344" i="1"/>
  <c r="D343" i="1"/>
  <c r="C343" i="1"/>
  <c r="D342" i="1"/>
  <c r="H342" i="1" s="1"/>
  <c r="C342" i="1"/>
  <c r="D341" i="1"/>
  <c r="H341" i="1" s="1"/>
  <c r="C341" i="1"/>
  <c r="C340" i="1"/>
  <c r="D339" i="1"/>
  <c r="G339" i="1" s="1"/>
  <c r="C339" i="1"/>
  <c r="D338" i="1"/>
  <c r="H338" i="1" s="1"/>
  <c r="C338" i="1"/>
  <c r="D337" i="1"/>
  <c r="H337" i="1" s="1"/>
  <c r="C337" i="1"/>
  <c r="D336" i="1"/>
  <c r="C336" i="1"/>
  <c r="H336" i="1" s="1"/>
  <c r="H335" i="1"/>
  <c r="G335" i="1"/>
  <c r="D335" i="1"/>
  <c r="C335" i="1"/>
  <c r="D334" i="1"/>
  <c r="C334" i="1"/>
  <c r="D333" i="1"/>
  <c r="C333" i="1"/>
  <c r="H333" i="1" s="1"/>
  <c r="D332" i="1"/>
  <c r="H332" i="1" s="1"/>
  <c r="C332" i="1"/>
  <c r="D331" i="1"/>
  <c r="H331" i="1" s="1"/>
  <c r="C331" i="1"/>
  <c r="D330" i="1"/>
  <c r="C330" i="1"/>
  <c r="H329" i="1"/>
  <c r="D329" i="1"/>
  <c r="G329" i="1" s="1"/>
  <c r="C329" i="1"/>
  <c r="D328" i="1"/>
  <c r="C328" i="1"/>
  <c r="D327" i="1"/>
  <c r="H327" i="1" s="1"/>
  <c r="C327" i="1"/>
  <c r="G327" i="1" s="1"/>
  <c r="H326" i="1"/>
  <c r="G326" i="1"/>
  <c r="D326" i="1"/>
  <c r="C326" i="1"/>
  <c r="D325" i="1"/>
  <c r="H325" i="1" s="1"/>
  <c r="C325" i="1"/>
  <c r="D324" i="1"/>
  <c r="G324" i="1" s="1"/>
  <c r="C324" i="1"/>
  <c r="H324" i="1" s="1"/>
  <c r="D323" i="1"/>
  <c r="G323" i="1" s="1"/>
  <c r="C323" i="1"/>
  <c r="D322" i="1"/>
  <c r="H322" i="1" s="1"/>
  <c r="C322" i="1"/>
  <c r="C321" i="1"/>
  <c r="D320" i="1"/>
  <c r="G320" i="1" s="1"/>
  <c r="C320" i="1"/>
  <c r="D319" i="1"/>
  <c r="H319" i="1" s="1"/>
  <c r="C319" i="1"/>
  <c r="D318" i="1"/>
  <c r="C318" i="1"/>
  <c r="D317" i="1"/>
  <c r="H317" i="1" s="1"/>
  <c r="C317" i="1"/>
  <c r="D316" i="1"/>
  <c r="H316" i="1" s="1"/>
  <c r="C316" i="1"/>
  <c r="D315" i="1"/>
  <c r="G315" i="1" s="1"/>
  <c r="C315" i="1"/>
  <c r="H314" i="1"/>
  <c r="D314" i="1"/>
  <c r="G314" i="1" s="1"/>
  <c r="C314" i="1"/>
  <c r="D313" i="1"/>
  <c r="H313" i="1" s="1"/>
  <c r="C313" i="1"/>
  <c r="C312" i="1"/>
  <c r="D311" i="1"/>
  <c r="H311" i="1" s="1"/>
  <c r="C311" i="1"/>
  <c r="D310" i="1"/>
  <c r="H310" i="1" s="1"/>
  <c r="C310" i="1"/>
  <c r="D309" i="1"/>
  <c r="H309" i="1" s="1"/>
  <c r="C309" i="1"/>
  <c r="D308" i="1"/>
  <c r="H308" i="1" s="1"/>
  <c r="C308" i="1"/>
  <c r="D307" i="1"/>
  <c r="C307" i="1"/>
  <c r="D305" i="1"/>
  <c r="G305" i="1" s="1"/>
  <c r="C305" i="1"/>
  <c r="D304" i="1"/>
  <c r="H304" i="1" s="1"/>
  <c r="C304" i="1"/>
  <c r="D303" i="1"/>
  <c r="C303" i="1"/>
  <c r="D302" i="1"/>
  <c r="H302" i="1" s="1"/>
  <c r="C302" i="1"/>
  <c r="D301" i="1"/>
  <c r="H301" i="1" s="1"/>
  <c r="C301" i="1"/>
  <c r="D300" i="1"/>
  <c r="C300" i="1"/>
  <c r="C299" i="1"/>
  <c r="D298" i="1"/>
  <c r="C298" i="1"/>
  <c r="D297" i="1"/>
  <c r="C297" i="1"/>
  <c r="H297" i="1" s="1"/>
  <c r="H296" i="1"/>
  <c r="G296" i="1"/>
  <c r="D296" i="1"/>
  <c r="C296" i="1"/>
  <c r="D295" i="1"/>
  <c r="H295" i="1" s="1"/>
  <c r="C295" i="1"/>
  <c r="C294" i="1"/>
  <c r="D292" i="1"/>
  <c r="G292" i="1" s="1"/>
  <c r="C292" i="1"/>
  <c r="D291" i="1"/>
  <c r="G291" i="1" s="1"/>
  <c r="C291" i="1"/>
  <c r="D290" i="1"/>
  <c r="H290" i="1" s="1"/>
  <c r="C290" i="1"/>
  <c r="D289" i="1"/>
  <c r="G289" i="1" s="1"/>
  <c r="C289" i="1"/>
  <c r="D288" i="1"/>
  <c r="C288" i="1"/>
  <c r="C284" i="1"/>
  <c r="H283" i="1"/>
  <c r="D283" i="1"/>
  <c r="G283" i="1" s="1"/>
  <c r="C283" i="1"/>
  <c r="D282" i="1"/>
  <c r="G282" i="1" s="1"/>
  <c r="C282" i="1"/>
  <c r="D281" i="1"/>
  <c r="H281" i="1" s="1"/>
  <c r="C281" i="1"/>
  <c r="D280" i="1"/>
  <c r="G280" i="1" s="1"/>
  <c r="C280" i="1"/>
  <c r="D279" i="1"/>
  <c r="G279" i="1" s="1"/>
  <c r="C279" i="1"/>
  <c r="H279" i="1" s="1"/>
  <c r="D278" i="1"/>
  <c r="G278" i="1" s="1"/>
  <c r="C278" i="1"/>
  <c r="D277" i="1"/>
  <c r="H277" i="1" s="1"/>
  <c r="C277" i="1"/>
  <c r="D276" i="1"/>
  <c r="G276" i="1" s="1"/>
  <c r="C276" i="1"/>
  <c r="C275" i="1"/>
  <c r="D274" i="1"/>
  <c r="H274" i="1" s="1"/>
  <c r="C274" i="1"/>
  <c r="D273" i="1"/>
  <c r="G273" i="1" s="1"/>
  <c r="C273" i="1"/>
  <c r="H272" i="1"/>
  <c r="D272" i="1"/>
  <c r="G272" i="1" s="1"/>
  <c r="C272" i="1"/>
  <c r="D271" i="1"/>
  <c r="G271" i="1" s="1"/>
  <c r="C271" i="1"/>
  <c r="D270" i="1"/>
  <c r="G270" i="1" s="1"/>
  <c r="C270" i="1"/>
  <c r="H270" i="1" s="1"/>
  <c r="D269" i="1"/>
  <c r="G269" i="1" s="1"/>
  <c r="C269" i="1"/>
  <c r="H268" i="1"/>
  <c r="D268" i="1"/>
  <c r="G268" i="1" s="1"/>
  <c r="C268" i="1"/>
  <c r="D267" i="1"/>
  <c r="G267" i="1" s="1"/>
  <c r="C267" i="1"/>
  <c r="H267" i="1" s="1"/>
  <c r="D266" i="1"/>
  <c r="H266" i="1" s="1"/>
  <c r="C266" i="1"/>
  <c r="H265" i="1"/>
  <c r="G265" i="1"/>
  <c r="D265" i="1"/>
  <c r="C265" i="1"/>
  <c r="C264" i="1"/>
  <c r="D263" i="1"/>
  <c r="H263" i="1" s="1"/>
  <c r="C263" i="1"/>
  <c r="D262" i="1"/>
  <c r="H262" i="1" s="1"/>
  <c r="C262" i="1"/>
  <c r="D261" i="1"/>
  <c r="G261" i="1" s="1"/>
  <c r="C261" i="1"/>
  <c r="H261" i="1" s="1"/>
  <c r="C260" i="1"/>
  <c r="D258" i="1"/>
  <c r="C258" i="1"/>
  <c r="H257" i="1"/>
  <c r="G257" i="1"/>
  <c r="D257" i="1"/>
  <c r="C257" i="1"/>
  <c r="D256" i="1"/>
  <c r="H256" i="1" s="1"/>
  <c r="C256" i="1"/>
  <c r="C255" i="1"/>
  <c r="H254" i="1"/>
  <c r="G254" i="1"/>
  <c r="D254" i="1"/>
  <c r="C254" i="1"/>
  <c r="D253" i="1"/>
  <c r="H253" i="1" s="1"/>
  <c r="C253" i="1"/>
  <c r="D252" i="1"/>
  <c r="C252" i="1"/>
  <c r="D251" i="1"/>
  <c r="H251" i="1" s="1"/>
  <c r="C251" i="1"/>
  <c r="D250" i="1"/>
  <c r="G250" i="1" s="1"/>
  <c r="C250" i="1"/>
  <c r="C249" i="1"/>
  <c r="D247" i="1"/>
  <c r="G247" i="1" s="1"/>
  <c r="C247" i="1"/>
  <c r="D246" i="1"/>
  <c r="H246" i="1" s="1"/>
  <c r="C246" i="1"/>
  <c r="D245" i="1"/>
  <c r="H245" i="1" s="1"/>
  <c r="C245" i="1"/>
  <c r="D244" i="1"/>
  <c r="G244" i="1" s="1"/>
  <c r="C244" i="1"/>
  <c r="D243" i="1"/>
  <c r="G243" i="1" s="1"/>
  <c r="C243" i="1"/>
  <c r="D242" i="1"/>
  <c r="H242" i="1" s="1"/>
  <c r="C242" i="1"/>
  <c r="D241" i="1"/>
  <c r="G241" i="1" s="1"/>
  <c r="C241" i="1"/>
  <c r="C240" i="1"/>
  <c r="H239" i="1"/>
  <c r="G239" i="1"/>
  <c r="D239" i="1"/>
  <c r="C239" i="1"/>
  <c r="D238" i="1"/>
  <c r="G238" i="1" s="1"/>
  <c r="C238" i="1"/>
  <c r="H237" i="1"/>
  <c r="G237" i="1"/>
  <c r="D237" i="1"/>
  <c r="C237" i="1"/>
  <c r="D236" i="1"/>
  <c r="H236" i="1" s="1"/>
  <c r="C236" i="1"/>
  <c r="D235" i="1"/>
  <c r="G235" i="1" s="1"/>
  <c r="C235" i="1"/>
  <c r="H234" i="1"/>
  <c r="G234" i="1"/>
  <c r="D234" i="1"/>
  <c r="C234" i="1"/>
  <c r="D233" i="1"/>
  <c r="H233" i="1" s="1"/>
  <c r="C233" i="1"/>
  <c r="C232" i="1"/>
  <c r="D231" i="1"/>
  <c r="H231" i="1" s="1"/>
  <c r="C231" i="1"/>
  <c r="D230" i="1"/>
  <c r="G230" i="1" s="1"/>
  <c r="C230" i="1"/>
  <c r="D229" i="1"/>
  <c r="G229" i="1" s="1"/>
  <c r="C229" i="1"/>
  <c r="D228" i="1"/>
  <c r="G228" i="1" s="1"/>
  <c r="C228" i="1"/>
  <c r="C227" i="1"/>
  <c r="D226" i="1"/>
  <c r="G226" i="1" s="1"/>
  <c r="C226" i="1"/>
  <c r="D225" i="1"/>
  <c r="G225" i="1" s="1"/>
  <c r="C225" i="1"/>
  <c r="C224" i="1"/>
  <c r="D223" i="1"/>
  <c r="G223" i="1" s="1"/>
  <c r="C223" i="1"/>
  <c r="D222" i="1"/>
  <c r="G222" i="1" s="1"/>
  <c r="C222" i="1"/>
  <c r="D221" i="1"/>
  <c r="H221" i="1" s="1"/>
  <c r="C221" i="1"/>
  <c r="D219" i="1"/>
  <c r="G219" i="1" s="1"/>
  <c r="C219" i="1"/>
  <c r="D218" i="1"/>
  <c r="G218" i="1" s="1"/>
  <c r="C218" i="1"/>
  <c r="D217" i="1"/>
  <c r="C217" i="1"/>
  <c r="H216" i="1"/>
  <c r="D216" i="1"/>
  <c r="G216" i="1" s="1"/>
  <c r="C216" i="1"/>
  <c r="C215" i="1"/>
  <c r="D214" i="1"/>
  <c r="H214" i="1" s="1"/>
  <c r="C214" i="1"/>
  <c r="H213" i="1"/>
  <c r="G213" i="1"/>
  <c r="D213" i="1"/>
  <c r="C213" i="1"/>
  <c r="D212" i="1"/>
  <c r="H212" i="1" s="1"/>
  <c r="C212" i="1"/>
  <c r="C211" i="1"/>
  <c r="D210" i="1"/>
  <c r="G210" i="1" s="1"/>
  <c r="C210" i="1"/>
  <c r="H209" i="1"/>
  <c r="G209" i="1"/>
  <c r="D209" i="1"/>
  <c r="C209" i="1"/>
  <c r="D208" i="1"/>
  <c r="H208" i="1" s="1"/>
  <c r="C208" i="1"/>
  <c r="D207" i="1"/>
  <c r="G207" i="1" s="1"/>
  <c r="C207" i="1"/>
  <c r="C206" i="1"/>
  <c r="D205" i="1"/>
  <c r="H205" i="1" s="1"/>
  <c r="C205" i="1"/>
  <c r="D204" i="1"/>
  <c r="C204" i="1"/>
  <c r="D203" i="1"/>
  <c r="G203" i="1" s="1"/>
  <c r="C203" i="1"/>
  <c r="G202" i="1"/>
  <c r="D202" i="1"/>
  <c r="H202" i="1" s="1"/>
  <c r="C202" i="1"/>
  <c r="D201" i="1"/>
  <c r="G201" i="1" s="1"/>
  <c r="C201" i="1"/>
  <c r="D200" i="1"/>
  <c r="G200" i="1" s="1"/>
  <c r="C200" i="1"/>
  <c r="D199" i="1"/>
  <c r="H199" i="1" s="1"/>
  <c r="C199" i="1"/>
  <c r="C198" i="1"/>
  <c r="G197" i="1"/>
  <c r="D197" i="1"/>
  <c r="H197" i="1" s="1"/>
  <c r="C197" i="1"/>
  <c r="D196" i="1"/>
  <c r="H196" i="1" s="1"/>
  <c r="C196" i="1"/>
  <c r="D195" i="1"/>
  <c r="H195" i="1" s="1"/>
  <c r="C195" i="1"/>
  <c r="D194" i="1"/>
  <c r="H194" i="1" s="1"/>
  <c r="C194" i="1"/>
  <c r="C193" i="1"/>
  <c r="C192" i="1"/>
  <c r="H191" i="1"/>
  <c r="G191" i="1"/>
  <c r="D191" i="1"/>
  <c r="C191" i="1"/>
  <c r="G190" i="1"/>
  <c r="D190" i="1"/>
  <c r="H190" i="1" s="1"/>
  <c r="C190" i="1"/>
  <c r="D189" i="1"/>
  <c r="H189" i="1" s="1"/>
  <c r="C189" i="1"/>
  <c r="D188" i="1"/>
  <c r="H188" i="1" s="1"/>
  <c r="C188" i="1"/>
  <c r="D187" i="1"/>
  <c r="C187" i="1"/>
  <c r="D186" i="1"/>
  <c r="H186" i="1" s="1"/>
  <c r="C186" i="1"/>
  <c r="D185" i="1"/>
  <c r="G185" i="1" s="1"/>
  <c r="C185" i="1"/>
  <c r="D184" i="1"/>
  <c r="H184" i="1" s="1"/>
  <c r="C184" i="1"/>
  <c r="D183" i="1"/>
  <c r="G183" i="1" s="1"/>
  <c r="C183" i="1"/>
  <c r="G182" i="1"/>
  <c r="D182" i="1"/>
  <c r="H182" i="1" s="1"/>
  <c r="C182" i="1"/>
  <c r="D181" i="1"/>
  <c r="C181" i="1"/>
  <c r="H180" i="1"/>
  <c r="D180" i="1"/>
  <c r="G180" i="1" s="1"/>
  <c r="C180" i="1"/>
  <c r="D179" i="1"/>
  <c r="H179" i="1" s="1"/>
  <c r="C179" i="1"/>
  <c r="D178" i="1"/>
  <c r="H178" i="1" s="1"/>
  <c r="C178" i="1"/>
  <c r="H177" i="1"/>
  <c r="G177" i="1"/>
  <c r="D177" i="1"/>
  <c r="C177" i="1"/>
  <c r="D176" i="1"/>
  <c r="H176" i="1" s="1"/>
  <c r="C176" i="1"/>
  <c r="D175" i="1"/>
  <c r="H175" i="1" s="1"/>
  <c r="C175" i="1"/>
  <c r="D174" i="1"/>
  <c r="G174" i="1" s="1"/>
  <c r="C174" i="1"/>
  <c r="C173" i="1"/>
  <c r="G172" i="1"/>
  <c r="D172" i="1"/>
  <c r="H172" i="1" s="1"/>
  <c r="C172" i="1"/>
  <c r="D171" i="1"/>
  <c r="H171" i="1" s="1"/>
  <c r="C171" i="1"/>
  <c r="H170" i="1"/>
  <c r="G170" i="1"/>
  <c r="D170" i="1"/>
  <c r="C170" i="1"/>
  <c r="D169" i="1"/>
  <c r="H169" i="1" s="1"/>
  <c r="C169" i="1"/>
  <c r="D168" i="1"/>
  <c r="C168" i="1"/>
  <c r="D167" i="1"/>
  <c r="G167" i="1" s="1"/>
  <c r="C167" i="1"/>
  <c r="D166" i="1"/>
  <c r="H166" i="1" s="1"/>
  <c r="C166" i="1"/>
  <c r="C165" i="1"/>
  <c r="D164" i="1"/>
  <c r="H164" i="1" s="1"/>
  <c r="C164" i="1"/>
  <c r="D163" i="1"/>
  <c r="H163" i="1" s="1"/>
  <c r="C163" i="1"/>
  <c r="D162" i="1"/>
  <c r="H162" i="1" s="1"/>
  <c r="C162" i="1"/>
  <c r="D161" i="1"/>
  <c r="H161" i="1" s="1"/>
  <c r="C161" i="1"/>
  <c r="C160" i="1"/>
  <c r="H158" i="1"/>
  <c r="D158" i="1"/>
  <c r="G158" i="1" s="1"/>
  <c r="C158" i="1"/>
  <c r="D157" i="1"/>
  <c r="G157" i="1" s="1"/>
  <c r="C157" i="1"/>
  <c r="G156" i="1"/>
  <c r="D156" i="1"/>
  <c r="H156" i="1" s="1"/>
  <c r="C156" i="1"/>
  <c r="C155" i="1"/>
  <c r="D154" i="1"/>
  <c r="H154" i="1" s="1"/>
  <c r="C154" i="1"/>
  <c r="G154" i="1" s="1"/>
  <c r="D153" i="1"/>
  <c r="C153" i="1"/>
  <c r="D152" i="1"/>
  <c r="H152" i="1" s="1"/>
  <c r="C152" i="1"/>
  <c r="D151" i="1"/>
  <c r="H151" i="1" s="1"/>
  <c r="C151" i="1"/>
  <c r="D150" i="1"/>
  <c r="H150" i="1" s="1"/>
  <c r="C150" i="1"/>
  <c r="C149" i="1"/>
  <c r="C148" i="1"/>
  <c r="D146" i="1"/>
  <c r="H146" i="1" s="1"/>
  <c r="C146" i="1"/>
  <c r="D145" i="1"/>
  <c r="C145" i="1"/>
  <c r="G145" i="1" s="1"/>
  <c r="D144" i="1"/>
  <c r="G144" i="1" s="1"/>
  <c r="C144" i="1"/>
  <c r="H143" i="1"/>
  <c r="G143" i="1"/>
  <c r="D143" i="1"/>
  <c r="C143" i="1"/>
  <c r="D142" i="1"/>
  <c r="C142" i="1"/>
  <c r="G142" i="1" s="1"/>
  <c r="D141" i="1"/>
  <c r="G141" i="1" s="1"/>
  <c r="C141" i="1"/>
  <c r="D140" i="1"/>
  <c r="H140" i="1" s="1"/>
  <c r="C140" i="1"/>
  <c r="D139" i="1"/>
  <c r="C139" i="1"/>
  <c r="D138" i="1"/>
  <c r="G138" i="1" s="1"/>
  <c r="C138" i="1"/>
  <c r="G137" i="1"/>
  <c r="D137" i="1"/>
  <c r="H137" i="1" s="1"/>
  <c r="C137" i="1"/>
  <c r="C136" i="1"/>
  <c r="G134" i="1"/>
  <c r="D134" i="1"/>
  <c r="H134" i="1" s="1"/>
  <c r="C134" i="1"/>
  <c r="D133" i="1"/>
  <c r="C133" i="1"/>
  <c r="D132" i="1"/>
  <c r="C132" i="1"/>
  <c r="H132" i="1" s="1"/>
  <c r="D131" i="1"/>
  <c r="H131" i="1" s="1"/>
  <c r="C131" i="1"/>
  <c r="D130" i="1"/>
  <c r="C130" i="1"/>
  <c r="G130" i="1" s="1"/>
  <c r="D128" i="1"/>
  <c r="H128" i="1" s="1"/>
  <c r="C128" i="1"/>
  <c r="D127" i="1"/>
  <c r="H127" i="1" s="1"/>
  <c r="C127" i="1"/>
  <c r="G127" i="1" s="1"/>
  <c r="D126" i="1"/>
  <c r="H126" i="1" s="1"/>
  <c r="C126" i="1"/>
  <c r="G126" i="1" s="1"/>
  <c r="H125" i="1"/>
  <c r="D125" i="1"/>
  <c r="G125" i="1" s="1"/>
  <c r="C125" i="1"/>
  <c r="D124" i="1"/>
  <c r="H124" i="1" s="1"/>
  <c r="C124" i="1"/>
  <c r="D123" i="1"/>
  <c r="C123" i="1"/>
  <c r="H123" i="1" s="1"/>
  <c r="D122" i="1"/>
  <c r="G122" i="1" s="1"/>
  <c r="C122" i="1"/>
  <c r="D121" i="1"/>
  <c r="H121" i="1" s="1"/>
  <c r="C121" i="1"/>
  <c r="D119" i="1"/>
  <c r="H119" i="1" s="1"/>
  <c r="C119" i="1"/>
  <c r="D118" i="1"/>
  <c r="C118" i="1"/>
  <c r="G118" i="1" s="1"/>
  <c r="D117" i="1"/>
  <c r="C117" i="1"/>
  <c r="H117" i="1" s="1"/>
  <c r="C116" i="1"/>
  <c r="D115" i="1"/>
  <c r="H115" i="1" s="1"/>
  <c r="C115" i="1"/>
  <c r="D114" i="1"/>
  <c r="G114" i="1" s="1"/>
  <c r="C114" i="1"/>
  <c r="D113" i="1"/>
  <c r="G113" i="1" s="1"/>
  <c r="C113" i="1"/>
  <c r="D112" i="1"/>
  <c r="C112" i="1"/>
  <c r="D111" i="1"/>
  <c r="H111" i="1" s="1"/>
  <c r="C111" i="1"/>
  <c r="D110" i="1"/>
  <c r="G110" i="1" s="1"/>
  <c r="C110" i="1"/>
  <c r="D109" i="1"/>
  <c r="C109" i="1"/>
  <c r="G109" i="1" s="1"/>
  <c r="C108" i="1"/>
  <c r="D107" i="1"/>
  <c r="G107" i="1" s="1"/>
  <c r="C107" i="1"/>
  <c r="D106" i="1"/>
  <c r="C106" i="1"/>
  <c r="G106" i="1" s="1"/>
  <c r="D105" i="1"/>
  <c r="G105" i="1" s="1"/>
  <c r="C105" i="1"/>
  <c r="H105" i="1" s="1"/>
  <c r="H104" i="1"/>
  <c r="G104" i="1"/>
  <c r="D104" i="1"/>
  <c r="C104" i="1"/>
  <c r="D103" i="1"/>
  <c r="C103" i="1"/>
  <c r="D101" i="1"/>
  <c r="H101" i="1" s="1"/>
  <c r="C101" i="1"/>
  <c r="D100" i="1"/>
  <c r="C100" i="1"/>
  <c r="D99" i="1"/>
  <c r="C99" i="1"/>
  <c r="D98" i="1"/>
  <c r="H98" i="1" s="1"/>
  <c r="C98" i="1"/>
  <c r="D97" i="1"/>
  <c r="C97" i="1"/>
  <c r="G97" i="1" s="1"/>
  <c r="D96" i="1"/>
  <c r="C96" i="1"/>
  <c r="H95" i="1"/>
  <c r="D95" i="1"/>
  <c r="G95" i="1" s="1"/>
  <c r="C95" i="1"/>
  <c r="C94" i="1"/>
  <c r="D93" i="1"/>
  <c r="C93" i="1"/>
  <c r="D92" i="1"/>
  <c r="G92" i="1" s="1"/>
  <c r="C92" i="1"/>
  <c r="D91" i="1"/>
  <c r="C91" i="1"/>
  <c r="G91" i="1" s="1"/>
  <c r="D90" i="1"/>
  <c r="C90" i="1"/>
  <c r="D89" i="1"/>
  <c r="H89" i="1" s="1"/>
  <c r="C89" i="1"/>
  <c r="D88" i="1"/>
  <c r="C88" i="1"/>
  <c r="H88" i="1" s="1"/>
  <c r="C87" i="1"/>
  <c r="H86" i="1"/>
  <c r="D86" i="1"/>
  <c r="G86" i="1" s="1"/>
  <c r="C86" i="1"/>
  <c r="D85" i="1"/>
  <c r="C85" i="1"/>
  <c r="G85" i="1" s="1"/>
  <c r="D84" i="1"/>
  <c r="C84" i="1"/>
  <c r="D83" i="1"/>
  <c r="H83" i="1" s="1"/>
  <c r="C83" i="1"/>
  <c r="D82" i="1"/>
  <c r="C82" i="1"/>
  <c r="D81" i="1"/>
  <c r="C81" i="1"/>
  <c r="H80" i="1"/>
  <c r="G80" i="1"/>
  <c r="D80" i="1"/>
  <c r="C80" i="1"/>
  <c r="C79" i="1"/>
  <c r="D77" i="1"/>
  <c r="H77" i="1" s="1"/>
  <c r="C77" i="1"/>
  <c r="D76" i="1"/>
  <c r="C76" i="1"/>
  <c r="H76" i="1" s="1"/>
  <c r="D75" i="1"/>
  <c r="C75" i="1"/>
  <c r="D74" i="1"/>
  <c r="H74" i="1" s="1"/>
  <c r="C74" i="1"/>
  <c r="D73" i="1"/>
  <c r="C73" i="1"/>
  <c r="G73" i="1" s="1"/>
  <c r="D72" i="1"/>
  <c r="C72" i="1"/>
  <c r="H71" i="1"/>
  <c r="G71" i="1"/>
  <c r="D71" i="1"/>
  <c r="C71" i="1"/>
  <c r="D70" i="1"/>
  <c r="C70" i="1"/>
  <c r="H70" i="1" s="1"/>
  <c r="D69" i="1"/>
  <c r="C69" i="1"/>
  <c r="H68" i="1"/>
  <c r="G68" i="1"/>
  <c r="D68" i="1"/>
  <c r="C68" i="1"/>
  <c r="C67" i="1"/>
  <c r="D66" i="1"/>
  <c r="C66" i="1"/>
  <c r="H65" i="1"/>
  <c r="G65" i="1"/>
  <c r="D65" i="1"/>
  <c r="C65" i="1"/>
  <c r="D64" i="1"/>
  <c r="C64" i="1"/>
  <c r="D63" i="1"/>
  <c r="C63" i="1"/>
  <c r="D62" i="1"/>
  <c r="G62" i="1" s="1"/>
  <c r="C62" i="1"/>
  <c r="C61" i="1"/>
  <c r="D60" i="1"/>
  <c r="C60" i="1"/>
  <c r="D59" i="1"/>
  <c r="H59" i="1" s="1"/>
  <c r="C59" i="1"/>
  <c r="D58" i="1"/>
  <c r="C58" i="1"/>
  <c r="H58" i="1" s="1"/>
  <c r="D57" i="1"/>
  <c r="C57" i="1"/>
  <c r="G56" i="1"/>
  <c r="D56" i="1"/>
  <c r="H56" i="1" s="1"/>
  <c r="C56" i="1"/>
  <c r="C55" i="1"/>
  <c r="D54" i="1"/>
  <c r="C54" i="1"/>
  <c r="D53" i="1"/>
  <c r="H53" i="1" s="1"/>
  <c r="C53" i="1"/>
  <c r="D52" i="1"/>
  <c r="C52" i="1"/>
  <c r="H52" i="1" s="1"/>
  <c r="D51" i="1"/>
  <c r="C51" i="1"/>
  <c r="D50" i="1"/>
  <c r="H50" i="1" s="1"/>
  <c r="C50" i="1"/>
  <c r="D49" i="1"/>
  <c r="C49" i="1"/>
  <c r="G49" i="1" s="1"/>
  <c r="D48" i="1"/>
  <c r="C48" i="1"/>
  <c r="C47" i="1"/>
  <c r="D45" i="1"/>
  <c r="C45" i="1"/>
  <c r="D44" i="1"/>
  <c r="G44" i="1" s="1"/>
  <c r="C44" i="1"/>
  <c r="D43" i="1"/>
  <c r="C43" i="1"/>
  <c r="D42" i="1"/>
  <c r="C42" i="1"/>
  <c r="D41" i="1"/>
  <c r="H41" i="1" s="1"/>
  <c r="C41" i="1"/>
  <c r="D40" i="1"/>
  <c r="D39" i="1"/>
  <c r="C39" i="1"/>
  <c r="H38" i="1"/>
  <c r="G38" i="1"/>
  <c r="D38" i="1"/>
  <c r="C38" i="1"/>
  <c r="D37" i="1"/>
  <c r="C37" i="1"/>
  <c r="C36" i="1"/>
  <c r="D35" i="1"/>
  <c r="H35" i="1" s="1"/>
  <c r="C35" i="1"/>
  <c r="D34" i="1"/>
  <c r="C34" i="1"/>
  <c r="H34" i="1" s="1"/>
  <c r="D33" i="1"/>
  <c r="C33" i="1"/>
  <c r="D32" i="1"/>
  <c r="H32" i="1" s="1"/>
  <c r="C32" i="1"/>
  <c r="D31" i="1"/>
  <c r="C31" i="1"/>
  <c r="G31" i="1" s="1"/>
  <c r="D30" i="1"/>
  <c r="C30" i="1"/>
  <c r="G29" i="1"/>
  <c r="D29" i="1"/>
  <c r="H29" i="1" s="1"/>
  <c r="C29" i="1"/>
  <c r="D28" i="1"/>
  <c r="C28" i="1"/>
  <c r="D27" i="1"/>
  <c r="C27" i="1"/>
  <c r="D26" i="1"/>
  <c r="H26" i="1" s="1"/>
  <c r="C26" i="1"/>
  <c r="C25" i="1"/>
  <c r="D24" i="1"/>
  <c r="C24" i="1"/>
  <c r="D23" i="1"/>
  <c r="H23" i="1" s="1"/>
  <c r="C23" i="1"/>
  <c r="D22" i="1"/>
  <c r="C22" i="1"/>
  <c r="H22" i="1" s="1"/>
  <c r="D21" i="1"/>
  <c r="C21" i="1"/>
  <c r="D20" i="1"/>
  <c r="H20" i="1" s="1"/>
  <c r="C20" i="1"/>
  <c r="C19" i="1"/>
  <c r="D18" i="1"/>
  <c r="C18" i="1"/>
  <c r="D17" i="1"/>
  <c r="G17" i="1" s="1"/>
  <c r="C17" i="1"/>
  <c r="D16" i="1"/>
  <c r="C16" i="1"/>
  <c r="H16" i="1" s="1"/>
  <c r="D15" i="1"/>
  <c r="C15" i="1"/>
  <c r="D14" i="1"/>
  <c r="G14" i="1" s="1"/>
  <c r="C14" i="1"/>
  <c r="C13" i="1"/>
  <c r="D12" i="1"/>
  <c r="C12" i="1"/>
  <c r="D11" i="1"/>
  <c r="G11" i="1" s="1"/>
  <c r="C11" i="1"/>
  <c r="D10" i="1"/>
  <c r="C10" i="1"/>
  <c r="H10" i="1" s="1"/>
  <c r="D9" i="1"/>
  <c r="C9" i="1"/>
  <c r="D8" i="1"/>
  <c r="H8" i="1" s="1"/>
  <c r="C8" i="1"/>
  <c r="D7" i="1"/>
  <c r="C7" i="1"/>
  <c r="D6" i="1"/>
  <c r="C6" i="1"/>
  <c r="D5" i="1"/>
  <c r="H5" i="1" s="1"/>
  <c r="C5" i="1"/>
  <c r="C4" i="1"/>
  <c r="G632" i="1" l="1"/>
  <c r="E643" i="4"/>
  <c r="D637" i="1" s="1"/>
  <c r="H637" i="1" s="1"/>
  <c r="G1577" i="1"/>
  <c r="H1574" i="1"/>
  <c r="G1573" i="1"/>
  <c r="H1566" i="1"/>
  <c r="H1563" i="1"/>
  <c r="G1562" i="1"/>
  <c r="H1554" i="1"/>
  <c r="H1546" i="1"/>
  <c r="G1538" i="1"/>
  <c r="H1530" i="1"/>
  <c r="H1534" i="1"/>
  <c r="H1527" i="1"/>
  <c r="H1521" i="1"/>
  <c r="H821" i="1"/>
  <c r="G1229" i="1"/>
  <c r="H1227" i="1"/>
  <c r="F250" i="5"/>
  <c r="G256" i="1"/>
  <c r="F210" i="4"/>
  <c r="D1223" i="1"/>
  <c r="H1223" i="1" s="1"/>
  <c r="F246" i="5"/>
  <c r="H1432" i="1"/>
  <c r="H1429" i="1"/>
  <c r="G1418" i="1"/>
  <c r="H1409" i="1"/>
  <c r="E114" i="6"/>
  <c r="D1408" i="1" s="1"/>
  <c r="H1408" i="1" s="1"/>
  <c r="F115" i="6"/>
  <c r="F107" i="6"/>
  <c r="G1396" i="1"/>
  <c r="E89" i="6"/>
  <c r="D1383" i="1" s="1"/>
  <c r="H1383" i="1" s="1"/>
  <c r="G1386" i="1"/>
  <c r="H1373" i="1"/>
  <c r="G1371" i="1"/>
  <c r="F75" i="6"/>
  <c r="H1369" i="1"/>
  <c r="G1370" i="1"/>
  <c r="F61" i="6"/>
  <c r="H1354" i="1"/>
  <c r="G1349" i="1"/>
  <c r="H1348" i="1"/>
  <c r="G1344" i="1"/>
  <c r="E35" i="6"/>
  <c r="I25" i="3" s="1"/>
  <c r="G1337" i="1"/>
  <c r="F39" i="6"/>
  <c r="D1333" i="1"/>
  <c r="G1333" i="1" s="1"/>
  <c r="H1333" i="1"/>
  <c r="D1322" i="1"/>
  <c r="H1322" i="1" s="1"/>
  <c r="F22" i="6"/>
  <c r="H1315" i="1"/>
  <c r="F13" i="6"/>
  <c r="G1304" i="1"/>
  <c r="F6" i="6"/>
  <c r="G1301" i="1"/>
  <c r="D1300" i="1"/>
  <c r="H1300" i="1" s="1"/>
  <c r="G1576" i="1"/>
  <c r="H1576" i="1"/>
  <c r="I36" i="3"/>
  <c r="G1579" i="1"/>
  <c r="D24" i="8"/>
  <c r="C1499" i="1" s="1"/>
  <c r="H1499" i="1" s="1"/>
  <c r="H1497" i="1"/>
  <c r="G1493" i="1"/>
  <c r="H1493" i="1"/>
  <c r="H1494" i="1"/>
  <c r="D6" i="8"/>
  <c r="C1481" i="1" s="1"/>
  <c r="G1481" i="1" s="1"/>
  <c r="G1490" i="1"/>
  <c r="H1506" i="1"/>
  <c r="C1501" i="1"/>
  <c r="G1501" i="1" s="1"/>
  <c r="G1486" i="1"/>
  <c r="G1502" i="1"/>
  <c r="G1268" i="1"/>
  <c r="G1265" i="1"/>
  <c r="G1242" i="1"/>
  <c r="G1288" i="1"/>
  <c r="H1274" i="1"/>
  <c r="G1253" i="1"/>
  <c r="H1258" i="1"/>
  <c r="G1256" i="1"/>
  <c r="H1261" i="1"/>
  <c r="E288" i="9"/>
  <c r="B288" i="9" s="1"/>
  <c r="H1246" i="1"/>
  <c r="H1244" i="1"/>
  <c r="D1236" i="1"/>
  <c r="F259" i="5"/>
  <c r="G1234" i="1"/>
  <c r="G1219" i="1"/>
  <c r="G1213" i="1"/>
  <c r="F234" i="5"/>
  <c r="G1208" i="1"/>
  <c r="E307" i="9"/>
  <c r="B307" i="9" s="1"/>
  <c r="G1201" i="1"/>
  <c r="H1209" i="1"/>
  <c r="G1190" i="1"/>
  <c r="G1189" i="1"/>
  <c r="E296" i="9"/>
  <c r="B296" i="9" s="1"/>
  <c r="E295" i="9"/>
  <c r="B295" i="9" s="1"/>
  <c r="E206" i="5"/>
  <c r="D1183" i="1" s="1"/>
  <c r="H1183" i="1" s="1"/>
  <c r="D1184" i="1"/>
  <c r="H1184" i="1" s="1"/>
  <c r="D1175" i="1"/>
  <c r="G1175" i="1" s="1"/>
  <c r="G1180" i="1"/>
  <c r="H1175" i="1"/>
  <c r="G1174" i="1"/>
  <c r="G1171" i="1"/>
  <c r="G1165" i="1"/>
  <c r="G1162" i="1"/>
  <c r="G1160" i="1"/>
  <c r="D1157" i="1"/>
  <c r="H1157" i="1" s="1"/>
  <c r="G1156" i="1"/>
  <c r="H1154" i="1"/>
  <c r="G1154" i="1"/>
  <c r="G1151" i="1"/>
  <c r="H1150" i="1"/>
  <c r="G1148" i="1"/>
  <c r="H1147" i="1"/>
  <c r="H1144" i="1"/>
  <c r="H1141" i="1"/>
  <c r="G1138" i="1"/>
  <c r="G1137" i="1"/>
  <c r="G1136" i="1"/>
  <c r="G1133" i="1"/>
  <c r="G1132" i="1"/>
  <c r="D1127" i="1"/>
  <c r="G1127" i="1" s="1"/>
  <c r="G1131" i="1"/>
  <c r="G1129" i="1"/>
  <c r="G1128" i="1"/>
  <c r="H1126" i="1"/>
  <c r="G1123" i="1"/>
  <c r="G1119" i="1"/>
  <c r="G1117" i="1"/>
  <c r="G1116" i="1"/>
  <c r="D1113" i="1"/>
  <c r="H1113" i="1" s="1"/>
  <c r="H1112" i="1"/>
  <c r="G1112" i="1"/>
  <c r="H1114" i="1"/>
  <c r="F134" i="5"/>
  <c r="G1105" i="1"/>
  <c r="G1111" i="1"/>
  <c r="D1104" i="1"/>
  <c r="H1104" i="1" s="1"/>
  <c r="G1102" i="1"/>
  <c r="G1093" i="1"/>
  <c r="H1066" i="1"/>
  <c r="G1075" i="1"/>
  <c r="H1068" i="1"/>
  <c r="G1081" i="1"/>
  <c r="G1078" i="1"/>
  <c r="G1082" i="1"/>
  <c r="H1059" i="1"/>
  <c r="G1057" i="1"/>
  <c r="F78" i="5"/>
  <c r="H1056" i="1"/>
  <c r="G1054" i="1"/>
  <c r="G1051" i="1"/>
  <c r="G1048" i="1"/>
  <c r="H1047" i="1"/>
  <c r="F70" i="5"/>
  <c r="H1044" i="1"/>
  <c r="G1036" i="1"/>
  <c r="H1033" i="1"/>
  <c r="G1030" i="1"/>
  <c r="H1030" i="1"/>
  <c r="G1027" i="1"/>
  <c r="H1023" i="1"/>
  <c r="H1019" i="1"/>
  <c r="D1013" i="1"/>
  <c r="H1013" i="1" s="1"/>
  <c r="H1018" i="1"/>
  <c r="G1016" i="1"/>
  <c r="G1012" i="1"/>
  <c r="H1011" i="1"/>
  <c r="H1010" i="1"/>
  <c r="G1009" i="1"/>
  <c r="H1007" i="1"/>
  <c r="G1007" i="1"/>
  <c r="F29" i="5"/>
  <c r="G1000" i="1"/>
  <c r="H995" i="1"/>
  <c r="H991" i="1"/>
  <c r="G991" i="1"/>
  <c r="G989" i="1"/>
  <c r="G976" i="1"/>
  <c r="H975" i="1"/>
  <c r="H967" i="1"/>
  <c r="G965" i="1"/>
  <c r="G956" i="1"/>
  <c r="H949" i="1"/>
  <c r="H974" i="1"/>
  <c r="G883" i="1"/>
  <c r="G907" i="1"/>
  <c r="E99" i="9"/>
  <c r="B99" i="9" s="1"/>
  <c r="H884" i="1"/>
  <c r="G892" i="1"/>
  <c r="G904" i="1"/>
  <c r="H938" i="1"/>
  <c r="G881" i="1"/>
  <c r="G893" i="1"/>
  <c r="H897" i="1"/>
  <c r="G905" i="1"/>
  <c r="H914" i="1"/>
  <c r="E111" i="9"/>
  <c r="B111" i="9" s="1"/>
  <c r="F261" i="9"/>
  <c r="B261" i="9" s="1"/>
  <c r="G923" i="1"/>
  <c r="H894" i="1"/>
  <c r="G880" i="1"/>
  <c r="B100" i="9"/>
  <c r="G910" i="1"/>
  <c r="G877" i="1"/>
  <c r="G928" i="1"/>
  <c r="G898" i="1"/>
  <c r="G911" i="1"/>
  <c r="G941" i="1"/>
  <c r="E123" i="9"/>
  <c r="B123" i="9" s="1"/>
  <c r="E130" i="9"/>
  <c r="B130" i="9" s="1"/>
  <c r="F259" i="9"/>
  <c r="B259" i="9" s="1"/>
  <c r="G832" i="1"/>
  <c r="G843" i="1"/>
  <c r="H854" i="1"/>
  <c r="G862" i="1"/>
  <c r="G866" i="1"/>
  <c r="F227" i="9"/>
  <c r="B227" i="9" s="1"/>
  <c r="F235" i="9"/>
  <c r="B235" i="9" s="1"/>
  <c r="G865" i="1"/>
  <c r="G835" i="1"/>
  <c r="G829" i="1"/>
  <c r="H836" i="1"/>
  <c r="H840" i="1"/>
  <c r="G847" i="1"/>
  <c r="G851" i="1"/>
  <c r="G859" i="1"/>
  <c r="H867" i="1"/>
  <c r="E94" i="9"/>
  <c r="B94" i="9" s="1"/>
  <c r="E76" i="9"/>
  <c r="B76" i="9" s="1"/>
  <c r="F232" i="9"/>
  <c r="G838" i="1"/>
  <c r="G845" i="1"/>
  <c r="G842" i="1"/>
  <c r="G853" i="1"/>
  <c r="G857" i="1"/>
  <c r="G869" i="1"/>
  <c r="G839" i="1"/>
  <c r="G850" i="1"/>
  <c r="G844" i="1"/>
  <c r="G834" i="1"/>
  <c r="G864" i="1"/>
  <c r="E73" i="9"/>
  <c r="B73" i="9" s="1"/>
  <c r="G824" i="1"/>
  <c r="G826" i="1"/>
  <c r="G818" i="1"/>
  <c r="G820" i="1"/>
  <c r="G817" i="1"/>
  <c r="H815" i="1"/>
  <c r="G814" i="1"/>
  <c r="G781" i="1"/>
  <c r="G785" i="1"/>
  <c r="G766" i="1"/>
  <c r="G802" i="1"/>
  <c r="H764" i="1"/>
  <c r="G768" i="1"/>
  <c r="H800" i="1"/>
  <c r="H804" i="1"/>
  <c r="G782" i="1"/>
  <c r="G767" i="1"/>
  <c r="G786" i="1"/>
  <c r="G799" i="1"/>
  <c r="G791" i="1"/>
  <c r="H803" i="1"/>
  <c r="G771" i="1"/>
  <c r="G779" i="1"/>
  <c r="G807" i="1"/>
  <c r="G788" i="1"/>
  <c r="H758" i="1"/>
  <c r="G756" i="1"/>
  <c r="G740" i="1"/>
  <c r="H746" i="1"/>
  <c r="G748" i="1"/>
  <c r="G736" i="1"/>
  <c r="G749" i="1"/>
  <c r="G737" i="1"/>
  <c r="H747" i="1"/>
  <c r="G734" i="1"/>
  <c r="G720" i="1"/>
  <c r="H725" i="1"/>
  <c r="H722" i="1"/>
  <c r="G730" i="1"/>
  <c r="G727" i="1"/>
  <c r="G712" i="1"/>
  <c r="G713" i="1"/>
  <c r="G707" i="1"/>
  <c r="H695" i="1"/>
  <c r="H699" i="1"/>
  <c r="G686" i="1"/>
  <c r="H674" i="1"/>
  <c r="H671" i="1"/>
  <c r="G676" i="1"/>
  <c r="H680" i="1"/>
  <c r="H681" i="1"/>
  <c r="G683" i="1"/>
  <c r="G688" i="1"/>
  <c r="G665" i="1"/>
  <c r="G659" i="1"/>
  <c r="G663" i="1"/>
  <c r="G662" i="1"/>
  <c r="G656" i="1"/>
  <c r="G655" i="1"/>
  <c r="G753" i="1"/>
  <c r="G947" i="1"/>
  <c r="G872" i="1"/>
  <c r="G827" i="1"/>
  <c r="G823" i="1"/>
  <c r="G812" i="1"/>
  <c r="G809" i="1"/>
  <c r="H759" i="1"/>
  <c r="G755" i="1"/>
  <c r="H752" i="1"/>
  <c r="H732" i="1"/>
  <c r="G716" i="1"/>
  <c r="F220" i="9"/>
  <c r="G710" i="1"/>
  <c r="E40" i="9"/>
  <c r="B40" i="9" s="1"/>
  <c r="G666" i="1"/>
  <c r="E26" i="9"/>
  <c r="B26" i="9" s="1"/>
  <c r="G653" i="1"/>
  <c r="G641" i="1"/>
  <c r="E273" i="9"/>
  <c r="B273" i="9" s="1"/>
  <c r="G626" i="1"/>
  <c r="H620" i="1"/>
  <c r="G620" i="1"/>
  <c r="E625" i="4"/>
  <c r="D619" i="1" s="1"/>
  <c r="G621" i="1"/>
  <c r="G622" i="1"/>
  <c r="G613" i="1"/>
  <c r="G614" i="1"/>
  <c r="G615" i="1"/>
  <c r="E153" i="9"/>
  <c r="B153" i="9" s="1"/>
  <c r="E159" i="9"/>
  <c r="B159" i="9" s="1"/>
  <c r="E154" i="9"/>
  <c r="B154" i="9" s="1"/>
  <c r="F269" i="9"/>
  <c r="B269" i="9" s="1"/>
  <c r="G608" i="1"/>
  <c r="H603" i="1"/>
  <c r="G602" i="1"/>
  <c r="E147" i="9"/>
  <c r="B147" i="9" s="1"/>
  <c r="B264" i="9"/>
  <c r="H593" i="1"/>
  <c r="G593" i="1"/>
  <c r="G595" i="1"/>
  <c r="G596" i="1"/>
  <c r="H588" i="1"/>
  <c r="G589" i="1"/>
  <c r="H584" i="1"/>
  <c r="G584" i="1"/>
  <c r="E580" i="4"/>
  <c r="D574" i="1" s="1"/>
  <c r="H574" i="1" s="1"/>
  <c r="G574" i="1"/>
  <c r="D575" i="1"/>
  <c r="G578" i="1"/>
  <c r="G576" i="1"/>
  <c r="G572" i="1"/>
  <c r="G566" i="1"/>
  <c r="G562" i="1"/>
  <c r="G564" i="1"/>
  <c r="G554" i="1"/>
  <c r="G556" i="1"/>
  <c r="G550" i="1"/>
  <c r="E134" i="9"/>
  <c r="B134" i="9" s="1"/>
  <c r="H555" i="1"/>
  <c r="G545" i="1"/>
  <c r="F255" i="9"/>
  <c r="B255" i="9" s="1"/>
  <c r="G540" i="1"/>
  <c r="H538" i="1"/>
  <c r="F256" i="9"/>
  <c r="G537" i="1"/>
  <c r="H543" i="1"/>
  <c r="E125" i="9"/>
  <c r="B125" i="9" s="1"/>
  <c r="G535" i="1"/>
  <c r="G530" i="1"/>
  <c r="E593" i="4"/>
  <c r="D587" i="1" s="1"/>
  <c r="H599" i="1"/>
  <c r="H557" i="1"/>
  <c r="G557" i="1"/>
  <c r="G524" i="1"/>
  <c r="H527" i="1"/>
  <c r="G519" i="1"/>
  <c r="H519" i="1"/>
  <c r="G521" i="1"/>
  <c r="G517" i="1"/>
  <c r="H518" i="1"/>
  <c r="G515" i="1"/>
  <c r="B114" i="9"/>
  <c r="E117" i="9"/>
  <c r="B117" i="9" s="1"/>
  <c r="G505" i="1"/>
  <c r="E112" i="9"/>
  <c r="B112" i="9" s="1"/>
  <c r="G507" i="1"/>
  <c r="E113" i="9"/>
  <c r="B113" i="9" s="1"/>
  <c r="E110" i="9"/>
  <c r="B110" i="9" s="1"/>
  <c r="G497" i="1"/>
  <c r="G499" i="1"/>
  <c r="G493" i="1"/>
  <c r="G490" i="1"/>
  <c r="E102" i="9"/>
  <c r="B102" i="9" s="1"/>
  <c r="G494" i="1"/>
  <c r="G491" i="1"/>
  <c r="G492" i="1"/>
  <c r="B241" i="9"/>
  <c r="B240" i="9"/>
  <c r="H479" i="1"/>
  <c r="G479" i="1"/>
  <c r="G480" i="1"/>
  <c r="G482" i="1"/>
  <c r="G481" i="1"/>
  <c r="H477" i="1"/>
  <c r="H474" i="1"/>
  <c r="H473" i="1"/>
  <c r="H469" i="1"/>
  <c r="G470" i="1"/>
  <c r="G463" i="1"/>
  <c r="H463" i="1"/>
  <c r="G465" i="1"/>
  <c r="G458" i="1"/>
  <c r="H459" i="1"/>
  <c r="G454" i="1"/>
  <c r="H454" i="1"/>
  <c r="G455" i="1"/>
  <c r="H452" i="1"/>
  <c r="G449" i="1"/>
  <c r="G444" i="1"/>
  <c r="B86" i="9"/>
  <c r="H445" i="1"/>
  <c r="G438" i="1"/>
  <c r="H436" i="1"/>
  <c r="G431" i="1"/>
  <c r="G434" i="1"/>
  <c r="H430" i="1"/>
  <c r="F233" i="9"/>
  <c r="B233" i="9" s="1"/>
  <c r="B78" i="9"/>
  <c r="B228" i="9"/>
  <c r="G421" i="1"/>
  <c r="H421" i="1"/>
  <c r="G422" i="1"/>
  <c r="G423" i="1"/>
  <c r="E421" i="4"/>
  <c r="D415" i="1" s="1"/>
  <c r="H419" i="1"/>
  <c r="H416" i="1"/>
  <c r="H418" i="1"/>
  <c r="G404" i="1"/>
  <c r="G398" i="1"/>
  <c r="H395" i="1"/>
  <c r="G395" i="1"/>
  <c r="G392" i="1"/>
  <c r="F391" i="4"/>
  <c r="H386" i="1"/>
  <c r="G386" i="1"/>
  <c r="H383" i="1"/>
  <c r="H377" i="1"/>
  <c r="H376" i="1"/>
  <c r="G373" i="1"/>
  <c r="G374" i="1"/>
  <c r="F378" i="4"/>
  <c r="G371" i="1"/>
  <c r="G367" i="1"/>
  <c r="F369" i="4"/>
  <c r="H365" i="1"/>
  <c r="H363" i="1"/>
  <c r="G362" i="1"/>
  <c r="H361" i="1"/>
  <c r="H359" i="1"/>
  <c r="G359" i="1"/>
  <c r="F364" i="4"/>
  <c r="H356" i="1"/>
  <c r="G353" i="1"/>
  <c r="G352" i="1"/>
  <c r="G351" i="1"/>
  <c r="E351" i="4"/>
  <c r="D346" i="1" s="1"/>
  <c r="G347" i="1"/>
  <c r="H347" i="1"/>
  <c r="G484" i="1"/>
  <c r="H485" i="1"/>
  <c r="E98" i="9"/>
  <c r="B98" i="9" s="1"/>
  <c r="H344" i="1"/>
  <c r="D340" i="1"/>
  <c r="H340" i="1" s="1"/>
  <c r="H339" i="1"/>
  <c r="G341" i="1"/>
  <c r="G342" i="1"/>
  <c r="G337" i="1"/>
  <c r="G338" i="1"/>
  <c r="G331" i="1"/>
  <c r="G332" i="1"/>
  <c r="H323" i="1"/>
  <c r="D321" i="1"/>
  <c r="H321" i="1" s="1"/>
  <c r="G322" i="1"/>
  <c r="G312" i="1"/>
  <c r="H320" i="1"/>
  <c r="G317" i="1"/>
  <c r="G316" i="1"/>
  <c r="H318" i="1"/>
  <c r="G309" i="1"/>
  <c r="G311" i="1"/>
  <c r="H299" i="1"/>
  <c r="G299" i="1"/>
  <c r="H305" i="1"/>
  <c r="G302" i="1"/>
  <c r="H303" i="1"/>
  <c r="H300" i="1"/>
  <c r="G301" i="1"/>
  <c r="G313" i="1"/>
  <c r="G308" i="1"/>
  <c r="G295" i="1"/>
  <c r="H292" i="1"/>
  <c r="H291" i="1"/>
  <c r="G413" i="1"/>
  <c r="G290" i="1"/>
  <c r="H289" i="1"/>
  <c r="G637" i="1"/>
  <c r="H412" i="1"/>
  <c r="G412" i="1"/>
  <c r="D411" i="1"/>
  <c r="G411" i="1" s="1"/>
  <c r="F416" i="4"/>
  <c r="H284" i="1"/>
  <c r="G284" i="1"/>
  <c r="G281" i="1"/>
  <c r="E75" i="9"/>
  <c r="B75" i="9" s="1"/>
  <c r="H278" i="1"/>
  <c r="G277" i="1"/>
  <c r="H275" i="1"/>
  <c r="G275" i="1"/>
  <c r="H276" i="1"/>
  <c r="G274" i="1"/>
  <c r="H273" i="1"/>
  <c r="H269" i="1"/>
  <c r="H271" i="1"/>
  <c r="G266" i="1"/>
  <c r="F268" i="4"/>
  <c r="G263" i="1"/>
  <c r="G260" i="1"/>
  <c r="D255" i="1"/>
  <c r="G255" i="1" s="1"/>
  <c r="G249" i="1"/>
  <c r="G252" i="1"/>
  <c r="G251" i="1"/>
  <c r="H250" i="1"/>
  <c r="H243" i="1"/>
  <c r="G246" i="1"/>
  <c r="G245" i="1"/>
  <c r="G242" i="1"/>
  <c r="H240" i="1"/>
  <c r="G240" i="1"/>
  <c r="B64" i="9"/>
  <c r="H238" i="1"/>
  <c r="G236" i="1"/>
  <c r="G232" i="1"/>
  <c r="H232" i="1"/>
  <c r="G233" i="1"/>
  <c r="F236" i="4"/>
  <c r="G231" i="1"/>
  <c r="D227" i="1"/>
  <c r="H227" i="1" s="1"/>
  <c r="H230" i="1"/>
  <c r="E61" i="9"/>
  <c r="B61" i="9" s="1"/>
  <c r="G227" i="1"/>
  <c r="H228" i="1"/>
  <c r="G224" i="1"/>
  <c r="H224" i="1"/>
  <c r="H225" i="1"/>
  <c r="E224" i="4"/>
  <c r="D220" i="1" s="1"/>
  <c r="G221" i="1"/>
  <c r="H222" i="1"/>
  <c r="H219" i="1"/>
  <c r="H218" i="1"/>
  <c r="E58" i="9"/>
  <c r="B58" i="9" s="1"/>
  <c r="H215" i="1"/>
  <c r="G215" i="1"/>
  <c r="F219" i="4"/>
  <c r="E215" i="4"/>
  <c r="D211" i="1" s="1"/>
  <c r="H211" i="1" s="1"/>
  <c r="F215" i="4"/>
  <c r="G212" i="1"/>
  <c r="G208" i="1"/>
  <c r="G206" i="1"/>
  <c r="H207" i="1"/>
  <c r="F224" i="9"/>
  <c r="B224" i="9" s="1"/>
  <c r="H203" i="1"/>
  <c r="D198" i="1"/>
  <c r="H198" i="1" s="1"/>
  <c r="H200" i="1"/>
  <c r="E51" i="9"/>
  <c r="B51" i="9" s="1"/>
  <c r="B50" i="9"/>
  <c r="G195" i="1"/>
  <c r="G193" i="1"/>
  <c r="G194" i="1"/>
  <c r="E196" i="4"/>
  <c r="D192" i="1" s="1"/>
  <c r="H192" i="1" s="1"/>
  <c r="G189" i="1"/>
  <c r="G188" i="1"/>
  <c r="F188" i="4"/>
  <c r="H185" i="1"/>
  <c r="G184" i="1"/>
  <c r="H183" i="1"/>
  <c r="F221" i="9"/>
  <c r="B221" i="9" s="1"/>
  <c r="F177" i="4"/>
  <c r="B219" i="9"/>
  <c r="G179" i="1"/>
  <c r="G176" i="1"/>
  <c r="H173" i="1"/>
  <c r="H174" i="1"/>
  <c r="G171" i="1"/>
  <c r="H167" i="1"/>
  <c r="G166" i="1"/>
  <c r="G164" i="1"/>
  <c r="E41" i="9"/>
  <c r="B41" i="9" s="1"/>
  <c r="G161" i="1"/>
  <c r="H153" i="1"/>
  <c r="G152" i="1"/>
  <c r="G150" i="1"/>
  <c r="G149" i="1"/>
  <c r="G146" i="1"/>
  <c r="H141" i="1"/>
  <c r="G140" i="1"/>
  <c r="H138" i="1"/>
  <c r="D136" i="1"/>
  <c r="G136" i="1" s="1"/>
  <c r="G131" i="1"/>
  <c r="E39" i="9"/>
  <c r="B39" i="9" s="1"/>
  <c r="G128" i="1"/>
  <c r="H122" i="1"/>
  <c r="G119" i="1"/>
  <c r="F120" i="4"/>
  <c r="G116" i="1"/>
  <c r="D108" i="1"/>
  <c r="G108" i="1" s="1"/>
  <c r="H114" i="1"/>
  <c r="H113" i="1"/>
  <c r="E38" i="9"/>
  <c r="B38" i="9" s="1"/>
  <c r="G111" i="1"/>
  <c r="H110" i="1"/>
  <c r="H107" i="1"/>
  <c r="G101" i="1"/>
  <c r="E37" i="9"/>
  <c r="B37" i="9" s="1"/>
  <c r="G100" i="1"/>
  <c r="G98" i="1"/>
  <c r="H94" i="1"/>
  <c r="H92" i="1"/>
  <c r="D87" i="1"/>
  <c r="G89" i="1"/>
  <c r="G83" i="1"/>
  <c r="H82" i="1"/>
  <c r="G79" i="1"/>
  <c r="G77" i="1"/>
  <c r="G74" i="1"/>
  <c r="E34" i="9"/>
  <c r="B34" i="9" s="1"/>
  <c r="E33" i="9"/>
  <c r="B33" i="9" s="1"/>
  <c r="G67" i="1"/>
  <c r="E30" i="9"/>
  <c r="B30" i="9" s="1"/>
  <c r="H64" i="1"/>
  <c r="G61" i="1"/>
  <c r="H62" i="1"/>
  <c r="G59" i="1"/>
  <c r="B28" i="9"/>
  <c r="D55" i="1"/>
  <c r="G55" i="1" s="1"/>
  <c r="G53" i="1"/>
  <c r="G50" i="1"/>
  <c r="G47" i="1"/>
  <c r="H47" i="1"/>
  <c r="E50" i="4"/>
  <c r="D46" i="1" s="1"/>
  <c r="H44" i="1"/>
  <c r="H43" i="1"/>
  <c r="G41" i="1"/>
  <c r="H37" i="1"/>
  <c r="G35" i="1"/>
  <c r="G32" i="1"/>
  <c r="E25" i="9"/>
  <c r="B25" i="9" s="1"/>
  <c r="H28" i="1"/>
  <c r="D25" i="1"/>
  <c r="H25" i="1" s="1"/>
  <c r="G26" i="1"/>
  <c r="G23" i="1"/>
  <c r="G20" i="1"/>
  <c r="G19" i="1"/>
  <c r="F23" i="4"/>
  <c r="H17" i="1"/>
  <c r="G13" i="1"/>
  <c r="H14" i="1"/>
  <c r="H11" i="1"/>
  <c r="G8" i="1"/>
  <c r="G7" i="1"/>
  <c r="H4" i="1"/>
  <c r="G5" i="1"/>
  <c r="G1479" i="1"/>
  <c r="H1479" i="1"/>
  <c r="H1476" i="1"/>
  <c r="J1476" i="1"/>
  <c r="J1474" i="1"/>
  <c r="H1474" i="1"/>
  <c r="G1470" i="1"/>
  <c r="G1462" i="1"/>
  <c r="H1462" i="1"/>
  <c r="J1464" i="1"/>
  <c r="H1457" i="1"/>
  <c r="I1457" i="1" s="1"/>
  <c r="J1457" i="1"/>
  <c r="C1453" i="1"/>
  <c r="G1454" i="1"/>
  <c r="G1455" i="1"/>
  <c r="G1445" i="1"/>
  <c r="J1445" i="1"/>
  <c r="H1448" i="1"/>
  <c r="J1446" i="1"/>
  <c r="G1447" i="1"/>
  <c r="J1448" i="1"/>
  <c r="H1438" i="1"/>
  <c r="G1438" i="1"/>
  <c r="H1442" i="1"/>
  <c r="G1442" i="1"/>
  <c r="I1442" i="1" s="1"/>
  <c r="J1442" i="1"/>
  <c r="D6" i="7"/>
  <c r="C1437" i="1" s="1"/>
  <c r="G1437" i="1" s="1"/>
  <c r="G1440" i="1"/>
  <c r="I1440" i="1" s="1"/>
  <c r="J1440" i="1"/>
  <c r="G1444" i="1"/>
  <c r="I1444" i="1"/>
  <c r="J1444" i="1"/>
  <c r="D1467" i="1"/>
  <c r="G1467" i="1"/>
  <c r="E30" i="7"/>
  <c r="E294" i="9"/>
  <c r="B294" i="9" s="1"/>
  <c r="F215" i="9"/>
  <c r="B215" i="9" s="1"/>
  <c r="H650" i="1"/>
  <c r="E275" i="9"/>
  <c r="B275" i="9" s="1"/>
  <c r="F213" i="9"/>
  <c r="E287" i="9"/>
  <c r="B287" i="9" s="1"/>
  <c r="E27" i="9"/>
  <c r="B27" i="9" s="1"/>
  <c r="E293" i="9"/>
  <c r="B293" i="9" s="1"/>
  <c r="G642" i="1"/>
  <c r="F652" i="4"/>
  <c r="F217" i="9"/>
  <c r="B217" i="9" s="1"/>
  <c r="E32" i="9"/>
  <c r="B32" i="9" s="1"/>
  <c r="E301" i="9"/>
  <c r="B301" i="9" s="1"/>
  <c r="G81" i="1"/>
  <c r="H81" i="1"/>
  <c r="G90" i="1"/>
  <c r="H90" i="1"/>
  <c r="H99" i="1"/>
  <c r="G99" i="1"/>
  <c r="H235" i="1"/>
  <c r="G258" i="1"/>
  <c r="H258" i="1"/>
  <c r="H369" i="1"/>
  <c r="G369" i="1"/>
  <c r="G433" i="1"/>
  <c r="H433" i="1"/>
  <c r="G39" i="1"/>
  <c r="H39" i="1"/>
  <c r="G63" i="1"/>
  <c r="H63" i="1"/>
  <c r="H366" i="1"/>
  <c r="G366" i="1"/>
  <c r="H573" i="1"/>
  <c r="G573" i="1"/>
  <c r="H703" i="1"/>
  <c r="G703" i="1"/>
  <c r="H876" i="1"/>
  <c r="G876" i="1"/>
  <c r="G27" i="1"/>
  <c r="H27" i="1"/>
  <c r="H168" i="1"/>
  <c r="G168" i="1"/>
  <c r="H946" i="1"/>
  <c r="G946" i="1"/>
  <c r="G45" i="1"/>
  <c r="H45" i="1"/>
  <c r="H108" i="1"/>
  <c r="G9" i="1"/>
  <c r="H9" i="1"/>
  <c r="H18" i="1"/>
  <c r="G18" i="1"/>
  <c r="H36" i="1"/>
  <c r="G36" i="1"/>
  <c r="H226" i="1"/>
  <c r="G336" i="1"/>
  <c r="G87" i="1"/>
  <c r="H87" i="1"/>
  <c r="G96" i="1"/>
  <c r="H96" i="1"/>
  <c r="H223" i="1"/>
  <c r="G354" i="1"/>
  <c r="H354" i="1"/>
  <c r="H552" i="1"/>
  <c r="H696" i="1"/>
  <c r="H816" i="1"/>
  <c r="G816" i="1"/>
  <c r="H1121" i="1"/>
  <c r="G1121" i="1"/>
  <c r="G12" i="1"/>
  <c r="H12" i="1"/>
  <c r="H187" i="1"/>
  <c r="G187" i="1"/>
  <c r="G30" i="1"/>
  <c r="H30" i="1"/>
  <c r="G72" i="1"/>
  <c r="H72" i="1"/>
  <c r="H568" i="1"/>
  <c r="G568" i="1"/>
  <c r="H204" i="1"/>
  <c r="G204" i="1"/>
  <c r="H229" i="1"/>
  <c r="G51" i="1"/>
  <c r="H51" i="1"/>
  <c r="G60" i="1"/>
  <c r="H60" i="1"/>
  <c r="G69" i="1"/>
  <c r="H69" i="1"/>
  <c r="H181" i="1"/>
  <c r="G181" i="1"/>
  <c r="H549" i="1"/>
  <c r="G549" i="1"/>
  <c r="H628" i="1"/>
  <c r="G628" i="1"/>
  <c r="H693" i="1"/>
  <c r="G693" i="1"/>
  <c r="G42" i="1"/>
  <c r="H42" i="1"/>
  <c r="H388" i="1"/>
  <c r="G388" i="1"/>
  <c r="G451" i="1"/>
  <c r="H451" i="1"/>
  <c r="H534" i="1"/>
  <c r="G534" i="1"/>
  <c r="H685" i="1"/>
  <c r="G685" i="1"/>
  <c r="G21" i="1"/>
  <c r="H21" i="1"/>
  <c r="G926" i="1"/>
  <c r="H926" i="1"/>
  <c r="H54" i="1"/>
  <c r="G54" i="1"/>
  <c r="G112" i="1"/>
  <c r="H112" i="1"/>
  <c r="H343" i="1"/>
  <c r="G343" i="1"/>
  <c r="H429" i="1"/>
  <c r="G429" i="1"/>
  <c r="H6" i="1"/>
  <c r="G6" i="1"/>
  <c r="H24" i="1"/>
  <c r="G24" i="1"/>
  <c r="G33" i="1"/>
  <c r="H33" i="1"/>
  <c r="H661" i="1"/>
  <c r="G661" i="1"/>
  <c r="H84" i="1"/>
  <c r="G84" i="1"/>
  <c r="G93" i="1"/>
  <c r="H93" i="1"/>
  <c r="H144" i="1"/>
  <c r="H288" i="1"/>
  <c r="G288" i="1"/>
  <c r="H955" i="1"/>
  <c r="G955" i="1"/>
  <c r="H48" i="1"/>
  <c r="G48" i="1"/>
  <c r="H75" i="1"/>
  <c r="G75" i="1"/>
  <c r="H118" i="1"/>
  <c r="H244" i="1"/>
  <c r="H778" i="1"/>
  <c r="G778" i="1"/>
  <c r="H935" i="1"/>
  <c r="G935" i="1"/>
  <c r="G15" i="1"/>
  <c r="H15" i="1"/>
  <c r="H986" i="1"/>
  <c r="G986" i="1"/>
  <c r="H217" i="1"/>
  <c r="G217" i="1"/>
  <c r="H247" i="1"/>
  <c r="G57" i="1"/>
  <c r="H57" i="1"/>
  <c r="H66" i="1"/>
  <c r="G66" i="1"/>
  <c r="H210" i="1"/>
  <c r="H241" i="1"/>
  <c r="H763" i="1"/>
  <c r="G763" i="1"/>
  <c r="H960" i="1"/>
  <c r="G960" i="1"/>
  <c r="H980" i="1"/>
  <c r="G980" i="1"/>
  <c r="G115" i="1"/>
  <c r="G151" i="1"/>
  <c r="H328" i="1"/>
  <c r="G328" i="1"/>
  <c r="H504" i="1"/>
  <c r="G504" i="1"/>
  <c r="H520" i="1"/>
  <c r="G520" i="1"/>
  <c r="H525" i="1"/>
  <c r="G525" i="1"/>
  <c r="H529" i="1"/>
  <c r="G529" i="1"/>
  <c r="H597" i="1"/>
  <c r="G597" i="1"/>
  <c r="G609" i="1"/>
  <c r="H708" i="1"/>
  <c r="G708" i="1"/>
  <c r="H742" i="1"/>
  <c r="G742" i="1"/>
  <c r="H750" i="1"/>
  <c r="G750" i="1"/>
  <c r="G828" i="1"/>
  <c r="H950" i="1"/>
  <c r="G950" i="1"/>
  <c r="H979" i="1"/>
  <c r="G979" i="1"/>
  <c r="H997" i="1"/>
  <c r="G997" i="1"/>
  <c r="H1088" i="1"/>
  <c r="G1088" i="1"/>
  <c r="G1385" i="1"/>
  <c r="H1385" i="1"/>
  <c r="H1361" i="1"/>
  <c r="G1361" i="1"/>
  <c r="H396" i="1"/>
  <c r="G396" i="1"/>
  <c r="D190" i="5"/>
  <c r="F191" i="5"/>
  <c r="C1168" i="1"/>
  <c r="G310" i="1"/>
  <c r="H1231" i="1"/>
  <c r="G1231" i="1"/>
  <c r="G1079" i="1"/>
  <c r="H1079" i="1"/>
  <c r="G178" i="1"/>
  <c r="G214" i="1"/>
  <c r="G262" i="1"/>
  <c r="H370" i="1"/>
  <c r="G441" i="1"/>
  <c r="H448" i="1"/>
  <c r="G460" i="1"/>
  <c r="H460" i="1"/>
  <c r="G471" i="1"/>
  <c r="H553" i="1"/>
  <c r="G553" i="1"/>
  <c r="H594" i="1"/>
  <c r="G594" i="1"/>
  <c r="H625" i="1"/>
  <c r="G625" i="1"/>
  <c r="H709" i="1"/>
  <c r="G709" i="1"/>
  <c r="H825" i="1"/>
  <c r="G825" i="1"/>
  <c r="H858" i="1"/>
  <c r="H888" i="1"/>
  <c r="G888" i="1"/>
  <c r="H937" i="1"/>
  <c r="G937" i="1"/>
  <c r="H961" i="1"/>
  <c r="G961" i="1"/>
  <c r="H971" i="1"/>
  <c r="G971" i="1"/>
  <c r="H1004" i="1"/>
  <c r="G1004" i="1"/>
  <c r="G1210" i="1"/>
  <c r="H1210" i="1"/>
  <c r="H1539" i="1"/>
  <c r="G103" i="1"/>
  <c r="H109" i="1"/>
  <c r="G132" i="1"/>
  <c r="G139" i="1"/>
  <c r="H145" i="1"/>
  <c r="G162" i="1"/>
  <c r="H165" i="1"/>
  <c r="G175" i="1"/>
  <c r="G198" i="1"/>
  <c r="H201" i="1"/>
  <c r="H280" i="1"/>
  <c r="G303" i="1"/>
  <c r="H307" i="1"/>
  <c r="G307" i="1"/>
  <c r="G333" i="1"/>
  <c r="H351" i="1"/>
  <c r="H378" i="1"/>
  <c r="G385" i="1"/>
  <c r="G468" i="1"/>
  <c r="G475" i="1"/>
  <c r="H475" i="1"/>
  <c r="H501" i="1"/>
  <c r="G501" i="1"/>
  <c r="G526" i="1"/>
  <c r="G582" i="1"/>
  <c r="G598" i="1"/>
  <c r="H610" i="1"/>
  <c r="G610" i="1"/>
  <c r="G670" i="1"/>
  <c r="G678" i="1"/>
  <c r="H705" i="1"/>
  <c r="G705" i="1"/>
  <c r="G870" i="1"/>
  <c r="G922" i="1"/>
  <c r="H932" i="1"/>
  <c r="G932" i="1"/>
  <c r="H1206" i="1"/>
  <c r="G1206" i="1"/>
  <c r="H813" i="1"/>
  <c r="G813" i="1"/>
  <c r="G1216" i="1"/>
  <c r="H1216" i="1"/>
  <c r="G1511" i="1"/>
  <c r="H1511" i="1"/>
  <c r="H1575" i="1"/>
  <c r="G1575" i="1"/>
  <c r="H142" i="1"/>
  <c r="H252" i="1"/>
  <c r="G300" i="1"/>
  <c r="G318" i="1"/>
  <c r="H330" i="1"/>
  <c r="G330" i="1"/>
  <c r="H348" i="1"/>
  <c r="H397" i="1"/>
  <c r="G397" i="1"/>
  <c r="G427" i="1"/>
  <c r="H427" i="1"/>
  <c r="H531" i="1"/>
  <c r="G531" i="1"/>
  <c r="G606" i="1"/>
  <c r="H675" i="1"/>
  <c r="G675" i="1"/>
  <c r="H744" i="1"/>
  <c r="G744" i="1"/>
  <c r="G783" i="1"/>
  <c r="G900" i="1"/>
  <c r="H912" i="1"/>
  <c r="H1191" i="1"/>
  <c r="G1191" i="1"/>
  <c r="H1331" i="1"/>
  <c r="G1331" i="1"/>
  <c r="H103" i="1"/>
  <c r="G133" i="1"/>
  <c r="H139" i="1"/>
  <c r="G169" i="1"/>
  <c r="G205" i="1"/>
  <c r="H249" i="1"/>
  <c r="H315" i="1"/>
  <c r="H334" i="1"/>
  <c r="G334" i="1"/>
  <c r="H375" i="1"/>
  <c r="G378" i="1"/>
  <c r="G382" i="1"/>
  <c r="H405" i="1"/>
  <c r="G435" i="1"/>
  <c r="G442" i="1"/>
  <c r="H442" i="1"/>
  <c r="G514" i="1"/>
  <c r="G586" i="1"/>
  <c r="G648" i="1"/>
  <c r="H717" i="1"/>
  <c r="G792" i="1"/>
  <c r="H870" i="1"/>
  <c r="H885" i="1"/>
  <c r="G885" i="1"/>
  <c r="H982" i="1"/>
  <c r="G982" i="1"/>
  <c r="H994" i="1"/>
  <c r="G994" i="1"/>
  <c r="H1086" i="1"/>
  <c r="G1086" i="1"/>
  <c r="H1094" i="1"/>
  <c r="G1094" i="1"/>
  <c r="H1155" i="1"/>
  <c r="G1155" i="1"/>
  <c r="H1163" i="1"/>
  <c r="G1163" i="1"/>
  <c r="G4" i="1"/>
  <c r="G10" i="1"/>
  <c r="G16" i="1"/>
  <c r="G22" i="1"/>
  <c r="G28" i="1"/>
  <c r="G34" i="1"/>
  <c r="G52" i="1"/>
  <c r="G58" i="1"/>
  <c r="G64" i="1"/>
  <c r="G70" i="1"/>
  <c r="G76" i="1"/>
  <c r="G82" i="1"/>
  <c r="G88" i="1"/>
  <c r="G94" i="1"/>
  <c r="H100" i="1"/>
  <c r="G123" i="1"/>
  <c r="G297" i="1"/>
  <c r="G729" i="1"/>
  <c r="H7" i="1"/>
  <c r="H13" i="1"/>
  <c r="H19" i="1"/>
  <c r="H31" i="1"/>
  <c r="H49" i="1"/>
  <c r="H55" i="1"/>
  <c r="H61" i="1"/>
  <c r="H67" i="1"/>
  <c r="H73" i="1"/>
  <c r="H79" i="1"/>
  <c r="H85" i="1"/>
  <c r="H91" i="1"/>
  <c r="H97" i="1"/>
  <c r="H133" i="1"/>
  <c r="G163" i="1"/>
  <c r="G186" i="1"/>
  <c r="G199" i="1"/>
  <c r="G253" i="1"/>
  <c r="G319" i="1"/>
  <c r="G349" i="1"/>
  <c r="H364" i="1"/>
  <c r="G364" i="1"/>
  <c r="G375" i="1"/>
  <c r="H379" i="1"/>
  <c r="G379" i="1"/>
  <c r="H420" i="1"/>
  <c r="H532" i="1"/>
  <c r="G532" i="1"/>
  <c r="H547" i="1"/>
  <c r="G547" i="1"/>
  <c r="H567" i="1"/>
  <c r="G567" i="1"/>
  <c r="G571" i="1"/>
  <c r="H579" i="1"/>
  <c r="G579" i="1"/>
  <c r="H615" i="1"/>
  <c r="H627" i="1"/>
  <c r="G627" i="1"/>
  <c r="G652" i="1"/>
  <c r="G687" i="1"/>
  <c r="H691" i="1"/>
  <c r="G691" i="1"/>
  <c r="G714" i="1"/>
  <c r="H733" i="1"/>
  <c r="G733" i="1"/>
  <c r="H745" i="1"/>
  <c r="G745" i="1"/>
  <c r="G796" i="1"/>
  <c r="G867" i="1"/>
  <c r="H968" i="1"/>
  <c r="G968" i="1"/>
  <c r="H1015" i="1"/>
  <c r="G1224" i="1"/>
  <c r="H1224" i="1"/>
  <c r="H106" i="1"/>
  <c r="G25" i="1"/>
  <c r="G37" i="1"/>
  <c r="G43" i="1"/>
  <c r="H558" i="1"/>
  <c r="G558" i="1"/>
  <c r="H765" i="1"/>
  <c r="G765" i="1"/>
  <c r="H1024" i="1"/>
  <c r="G1024" i="1"/>
  <c r="G1055" i="1"/>
  <c r="H1055" i="1"/>
  <c r="G117" i="1"/>
  <c r="G124" i="1"/>
  <c r="H130" i="1"/>
  <c r="G153" i="1"/>
  <c r="H157" i="1"/>
  <c r="G160" i="1"/>
  <c r="G196" i="1"/>
  <c r="H264" i="1"/>
  <c r="H282" i="1"/>
  <c r="G390" i="1"/>
  <c r="H394" i="1"/>
  <c r="G394" i="1"/>
  <c r="G406" i="1"/>
  <c r="G432" i="1"/>
  <c r="H450" i="1"/>
  <c r="G450" i="1"/>
  <c r="H462" i="1"/>
  <c r="G462" i="1"/>
  <c r="G466" i="1"/>
  <c r="H466" i="1"/>
  <c r="G511" i="1"/>
  <c r="H559" i="1"/>
  <c r="G559" i="1"/>
  <c r="H612" i="1"/>
  <c r="G612" i="1"/>
  <c r="H672" i="1"/>
  <c r="G672" i="1"/>
  <c r="H726" i="1"/>
  <c r="H741" i="1"/>
  <c r="G741" i="1"/>
  <c r="H769" i="1"/>
  <c r="G769" i="1"/>
  <c r="H1001" i="1"/>
  <c r="G1001" i="1"/>
  <c r="G1034" i="1"/>
  <c r="H1034" i="1"/>
  <c r="G1064" i="1"/>
  <c r="H1064" i="1"/>
  <c r="G1182" i="1"/>
  <c r="H1182" i="1"/>
  <c r="G121" i="1"/>
  <c r="H298" i="1"/>
  <c r="G298" i="1"/>
  <c r="G372" i="1"/>
  <c r="H387" i="1"/>
  <c r="G387" i="1"/>
  <c r="H399" i="1"/>
  <c r="H592" i="1"/>
  <c r="G592" i="1"/>
  <c r="H645" i="1"/>
  <c r="G645" i="1"/>
  <c r="G711" i="1"/>
  <c r="H723" i="1"/>
  <c r="G723" i="1"/>
  <c r="H777" i="1"/>
  <c r="G777" i="1"/>
  <c r="H789" i="1"/>
  <c r="G789" i="1"/>
  <c r="H849" i="1"/>
  <c r="G849" i="1"/>
  <c r="H906" i="1"/>
  <c r="G906" i="1"/>
  <c r="G915" i="1"/>
  <c r="H915" i="1"/>
  <c r="H1225" i="1"/>
  <c r="G1225" i="1"/>
  <c r="H496" i="1"/>
  <c r="G496" i="1"/>
  <c r="H583" i="1"/>
  <c r="G583" i="1"/>
  <c r="H649" i="1"/>
  <c r="G649" i="1"/>
  <c r="H667" i="1"/>
  <c r="G667" i="1"/>
  <c r="H793" i="1"/>
  <c r="G793" i="1"/>
  <c r="G913" i="1"/>
  <c r="H913" i="1"/>
  <c r="G1043" i="1"/>
  <c r="H1043" i="1"/>
  <c r="H1247" i="1"/>
  <c r="G1247" i="1"/>
  <c r="H1283" i="1"/>
  <c r="G1283" i="1"/>
  <c r="H1345" i="1"/>
  <c r="G1345" i="1"/>
  <c r="G1487" i="1"/>
  <c r="H1487" i="1"/>
  <c r="H1504" i="1"/>
  <c r="G1504" i="1"/>
  <c r="G1523" i="1"/>
  <c r="H1523" i="1"/>
  <c r="F495" i="4"/>
  <c r="C489" i="1"/>
  <c r="F515" i="4"/>
  <c r="C509" i="1"/>
  <c r="H544" i="1"/>
  <c r="G544" i="1"/>
  <c r="H290" i="9"/>
  <c r="E290" i="9" s="1"/>
  <c r="B290" i="9" s="1"/>
  <c r="E87" i="5"/>
  <c r="D1084" i="1"/>
  <c r="G304" i="1"/>
  <c r="G340" i="1"/>
  <c r="H360" i="1"/>
  <c r="G400" i="1"/>
  <c r="H439" i="1"/>
  <c r="H472" i="1"/>
  <c r="H516" i="1"/>
  <c r="H528" i="1"/>
  <c r="G528" i="1"/>
  <c r="H600" i="1"/>
  <c r="H657" i="1"/>
  <c r="H697" i="1"/>
  <c r="G697" i="1"/>
  <c r="G760" i="1"/>
  <c r="H801" i="1"/>
  <c r="H819" i="1"/>
  <c r="H942" i="1"/>
  <c r="G942" i="1"/>
  <c r="H957" i="1"/>
  <c r="G957" i="1"/>
  <c r="H962" i="1"/>
  <c r="G962" i="1"/>
  <c r="H1187" i="1"/>
  <c r="G1187" i="1"/>
  <c r="H1243" i="1"/>
  <c r="G1243" i="1"/>
  <c r="G1269" i="1"/>
  <c r="H1269" i="1"/>
  <c r="G1326" i="1"/>
  <c r="H1326" i="1"/>
  <c r="G357" i="1"/>
  <c r="G360" i="1"/>
  <c r="G513" i="1"/>
  <c r="G516" i="1"/>
  <c r="H565" i="1"/>
  <c r="G565" i="1"/>
  <c r="G600" i="1"/>
  <c r="G654" i="1"/>
  <c r="G657" i="1"/>
  <c r="H757" i="1"/>
  <c r="G757" i="1"/>
  <c r="H775" i="1"/>
  <c r="G775" i="1"/>
  <c r="G798" i="1"/>
  <c r="G801" i="1"/>
  <c r="G819" i="1"/>
  <c r="H837" i="1"/>
  <c r="H855" i="1"/>
  <c r="H929" i="1"/>
  <c r="G929" i="1"/>
  <c r="H943" i="1"/>
  <c r="G943" i="1"/>
  <c r="H953" i="1"/>
  <c r="G953" i="1"/>
  <c r="H973" i="1"/>
  <c r="G973" i="1"/>
  <c r="H998" i="1"/>
  <c r="H1318" i="1"/>
  <c r="G1318" i="1"/>
  <c r="G1327" i="1"/>
  <c r="H1327" i="1"/>
  <c r="H498" i="1"/>
  <c r="G498" i="1"/>
  <c r="H570" i="1"/>
  <c r="G570" i="1"/>
  <c r="H669" i="1"/>
  <c r="G669" i="1"/>
  <c r="H780" i="1"/>
  <c r="G780" i="1"/>
  <c r="G930" i="1"/>
  <c r="H930" i="1"/>
  <c r="H939" i="1"/>
  <c r="G939" i="1"/>
  <c r="H944" i="1"/>
  <c r="G944" i="1"/>
  <c r="H1319" i="1"/>
  <c r="G1319" i="1"/>
  <c r="H1428" i="1"/>
  <c r="G1428" i="1"/>
  <c r="D124" i="4"/>
  <c r="F128" i="4"/>
  <c r="G325" i="1"/>
  <c r="H381" i="1"/>
  <c r="H424" i="1"/>
  <c r="H457" i="1"/>
  <c r="G502" i="1"/>
  <c r="G673" i="1"/>
  <c r="G706" i="1"/>
  <c r="H721" i="1"/>
  <c r="G721" i="1"/>
  <c r="H739" i="1"/>
  <c r="G739" i="1"/>
  <c r="G762" i="1"/>
  <c r="H852" i="1"/>
  <c r="G852" i="1"/>
  <c r="G1028" i="1"/>
  <c r="H1028" i="1"/>
  <c r="H1106" i="1"/>
  <c r="G1106" i="1"/>
  <c r="H1118" i="1"/>
  <c r="G1118" i="1"/>
  <c r="H1240" i="1"/>
  <c r="G1240" i="1"/>
  <c r="D139" i="4"/>
  <c r="F140" i="4"/>
  <c r="H1217" i="1"/>
  <c r="G1217" i="1"/>
  <c r="H1309" i="1"/>
  <c r="G1309" i="1"/>
  <c r="H1426" i="1"/>
  <c r="G1426" i="1"/>
  <c r="H1569" i="1"/>
  <c r="G1569" i="1"/>
  <c r="F118" i="5"/>
  <c r="C1096" i="1"/>
  <c r="H1540" i="1"/>
  <c r="G1540" i="1"/>
  <c r="G580" i="1"/>
  <c r="G607" i="1"/>
  <c r="G631" i="1"/>
  <c r="G646" i="1"/>
  <c r="G682" i="1"/>
  <c r="G718" i="1"/>
  <c r="G754" i="1"/>
  <c r="G790" i="1"/>
  <c r="G1031" i="1"/>
  <c r="H1031" i="1"/>
  <c r="G1052" i="1"/>
  <c r="H1052" i="1"/>
  <c r="G1192" i="1"/>
  <c r="H1192" i="1"/>
  <c r="H1401" i="1"/>
  <c r="G1401" i="1"/>
  <c r="H1411" i="1"/>
  <c r="G1411" i="1"/>
  <c r="H1439" i="1"/>
  <c r="G1439" i="1"/>
  <c r="I1439" i="1" s="1"/>
  <c r="J1439" i="1"/>
  <c r="F356" i="4"/>
  <c r="D351" i="4"/>
  <c r="I24" i="3"/>
  <c r="D129" i="6"/>
  <c r="F130" i="6"/>
  <c r="C1424" i="1"/>
  <c r="D38" i="7"/>
  <c r="C1475" i="1"/>
  <c r="H32" i="3"/>
  <c r="G1545" i="1"/>
  <c r="H1545" i="1"/>
  <c r="G508" i="1"/>
  <c r="G541" i="1"/>
  <c r="G577" i="1"/>
  <c r="G604" i="1"/>
  <c r="G643" i="1"/>
  <c r="G679" i="1"/>
  <c r="G715" i="1"/>
  <c r="G751" i="1"/>
  <c r="G787" i="1"/>
  <c r="G1070" i="1"/>
  <c r="H1074" i="1"/>
  <c r="H1082" i="1"/>
  <c r="H1151" i="1"/>
  <c r="H1188" i="1"/>
  <c r="G1188" i="1"/>
  <c r="H1202" i="1"/>
  <c r="H1282" i="1"/>
  <c r="G1282" i="1"/>
  <c r="H1304" i="1"/>
  <c r="H1406" i="1"/>
  <c r="G1406" i="1"/>
  <c r="F169" i="4"/>
  <c r="G1040" i="1"/>
  <c r="H1040" i="1"/>
  <c r="G1254" i="1"/>
  <c r="H1254" i="1"/>
  <c r="G1296" i="1"/>
  <c r="H1296" i="1"/>
  <c r="H1384" i="1"/>
  <c r="G1384" i="1"/>
  <c r="H1397" i="1"/>
  <c r="H1412" i="1"/>
  <c r="G1412" i="1"/>
  <c r="J1477" i="1"/>
  <c r="H1477" i="1"/>
  <c r="G1477" i="1"/>
  <c r="I1477" i="1" s="1"/>
  <c r="G1515" i="1"/>
  <c r="H1515" i="1"/>
  <c r="E152" i="4"/>
  <c r="H21" i="9" s="1"/>
  <c r="D155" i="1"/>
  <c r="H916" i="1"/>
  <c r="G916" i="1"/>
  <c r="H951" i="1"/>
  <c r="G951" i="1"/>
  <c r="H969" i="1"/>
  <c r="G969" i="1"/>
  <c r="H993" i="1"/>
  <c r="H1006" i="1"/>
  <c r="G1006" i="1"/>
  <c r="G1067" i="1"/>
  <c r="H1067" i="1"/>
  <c r="G1101" i="1"/>
  <c r="G1335" i="1"/>
  <c r="H1335" i="1"/>
  <c r="H1339" i="1"/>
  <c r="G1339" i="1"/>
  <c r="H1358" i="1"/>
  <c r="H917" i="1"/>
  <c r="G917" i="1"/>
  <c r="G1076" i="1"/>
  <c r="H1076" i="1"/>
  <c r="H1142" i="1"/>
  <c r="G1142" i="1"/>
  <c r="G1164" i="1"/>
  <c r="H1164" i="1"/>
  <c r="H1279" i="1"/>
  <c r="G1279" i="1"/>
  <c r="G1358" i="1"/>
  <c r="H1399" i="1"/>
  <c r="G1399" i="1"/>
  <c r="G1465" i="1"/>
  <c r="I1465" i="1" s="1"/>
  <c r="J1465" i="1"/>
  <c r="I1474" i="1"/>
  <c r="G1557" i="1"/>
  <c r="H1557" i="1"/>
  <c r="H936" i="1"/>
  <c r="G936" i="1"/>
  <c r="H954" i="1"/>
  <c r="G954" i="1"/>
  <c r="H972" i="1"/>
  <c r="G972" i="1"/>
  <c r="H987" i="1"/>
  <c r="H1091" i="1"/>
  <c r="G1125" i="1"/>
  <c r="H1193" i="1"/>
  <c r="H1211" i="1"/>
  <c r="G1362" i="1"/>
  <c r="H1362" i="1"/>
  <c r="G1368" i="1"/>
  <c r="H1368" i="1"/>
  <c r="H1394" i="1"/>
  <c r="G1394" i="1"/>
  <c r="H1422" i="1"/>
  <c r="G1422" i="1"/>
  <c r="H1443" i="1"/>
  <c r="J1443" i="1"/>
  <c r="G1443" i="1"/>
  <c r="J1471" i="1"/>
  <c r="G1471" i="1"/>
  <c r="H1471" i="1"/>
  <c r="H1480" i="1"/>
  <c r="G1480" i="1"/>
  <c r="G1533" i="1"/>
  <c r="H1533" i="1"/>
  <c r="G1559" i="1"/>
  <c r="H1559" i="1"/>
  <c r="E459" i="4"/>
  <c r="D453" i="1" s="1"/>
  <c r="G180" i="9"/>
  <c r="E180" i="9" s="1"/>
  <c r="B180" i="9" s="1"/>
  <c r="G933" i="1"/>
  <c r="H1002" i="1"/>
  <c r="H1020" i="1"/>
  <c r="G1122" i="1"/>
  <c r="G1172" i="1"/>
  <c r="H1226" i="1"/>
  <c r="G1226" i="1"/>
  <c r="H1235" i="1"/>
  <c r="H1270" i="1"/>
  <c r="G1270" i="1"/>
  <c r="H1306" i="1"/>
  <c r="G1306" i="1"/>
  <c r="H1355" i="1"/>
  <c r="G1355" i="1"/>
  <c r="J1451" i="1"/>
  <c r="H1451" i="1"/>
  <c r="G920" i="1"/>
  <c r="H933" i="1"/>
  <c r="G995" i="1"/>
  <c r="G1013" i="1"/>
  <c r="G1095" i="1"/>
  <c r="G1109" i="1"/>
  <c r="G1145" i="1"/>
  <c r="H1198" i="1"/>
  <c r="H1222" i="1"/>
  <c r="G1222" i="1"/>
  <c r="G1236" i="1"/>
  <c r="H1236" i="1"/>
  <c r="G1315" i="1"/>
  <c r="H1351" i="1"/>
  <c r="G1351" i="1"/>
  <c r="H1419" i="1"/>
  <c r="G1419" i="1"/>
  <c r="G1451" i="1"/>
  <c r="J1472" i="1"/>
  <c r="H1472" i="1"/>
  <c r="H1552" i="1"/>
  <c r="G1552" i="1"/>
  <c r="H948" i="1"/>
  <c r="G948" i="1"/>
  <c r="H966" i="1"/>
  <c r="G966" i="1"/>
  <c r="G988" i="1"/>
  <c r="G1157" i="1"/>
  <c r="H1161" i="1"/>
  <c r="G1161" i="1"/>
  <c r="H1169" i="1"/>
  <c r="G1169" i="1"/>
  <c r="H1199" i="1"/>
  <c r="G1199" i="1"/>
  <c r="G1241" i="1"/>
  <c r="H1241" i="1"/>
  <c r="G1257" i="1"/>
  <c r="H1257" i="1"/>
  <c r="H1280" i="1"/>
  <c r="G1280" i="1"/>
  <c r="H1289" i="1"/>
  <c r="G1289" i="1"/>
  <c r="H1364" i="1"/>
  <c r="G1364" i="1"/>
  <c r="H1516" i="1"/>
  <c r="G1516" i="1"/>
  <c r="H1571" i="1"/>
  <c r="G1571" i="1"/>
  <c r="G914" i="1"/>
  <c r="G921" i="1"/>
  <c r="H927" i="1"/>
  <c r="G992" i="1"/>
  <c r="H996" i="1"/>
  <c r="G1003" i="1"/>
  <c r="G1010" i="1"/>
  <c r="H1014" i="1"/>
  <c r="G1021" i="1"/>
  <c r="G1025" i="1"/>
  <c r="H1029" i="1"/>
  <c r="G1037" i="1"/>
  <c r="H1041" i="1"/>
  <c r="G1049" i="1"/>
  <c r="H1053" i="1"/>
  <c r="G1061" i="1"/>
  <c r="G1073" i="1"/>
  <c r="H1077" i="1"/>
  <c r="G1092" i="1"/>
  <c r="G1103" i="1"/>
  <c r="G1110" i="1"/>
  <c r="G1139" i="1"/>
  <c r="H1181" i="1"/>
  <c r="G1181" i="1"/>
  <c r="G1186" i="1"/>
  <c r="H1186" i="1"/>
  <c r="G1204" i="1"/>
  <c r="H1204" i="1"/>
  <c r="G1232" i="1"/>
  <c r="H1232" i="1"/>
  <c r="H1262" i="1"/>
  <c r="G1262" i="1"/>
  <c r="H1267" i="1"/>
  <c r="G1267" i="1"/>
  <c r="H1298" i="1"/>
  <c r="G1298" i="1"/>
  <c r="G1308" i="1"/>
  <c r="H1316" i="1"/>
  <c r="G1316" i="1"/>
  <c r="G1338" i="1"/>
  <c r="G1342" i="1"/>
  <c r="H1352" i="1"/>
  <c r="G1352" i="1"/>
  <c r="G1378" i="1"/>
  <c r="H1415" i="1"/>
  <c r="G1415" i="1"/>
  <c r="H1430" i="1"/>
  <c r="G1430" i="1"/>
  <c r="H1553" i="1"/>
  <c r="G918" i="1"/>
  <c r="H924" i="1"/>
  <c r="H945" i="1"/>
  <c r="G945" i="1"/>
  <c r="H963" i="1"/>
  <c r="G963" i="1"/>
  <c r="H981" i="1"/>
  <c r="G1107" i="1"/>
  <c r="H1158" i="1"/>
  <c r="G1158" i="1"/>
  <c r="G1170" i="1"/>
  <c r="G1281" i="1"/>
  <c r="H1281" i="1"/>
  <c r="G1290" i="1"/>
  <c r="H1290" i="1"/>
  <c r="H1303" i="1"/>
  <c r="G1303" i="1"/>
  <c r="G1312" i="1"/>
  <c r="H1325" i="1"/>
  <c r="G1325" i="1"/>
  <c r="H1343" i="1"/>
  <c r="G1365" i="1"/>
  <c r="H1365" i="1"/>
  <c r="G1374" i="1"/>
  <c r="H1374" i="1"/>
  <c r="H1405" i="1"/>
  <c r="G1405" i="1"/>
  <c r="I1468" i="1"/>
  <c r="H1185" i="1"/>
  <c r="H1203" i="1"/>
  <c r="H1221" i="1"/>
  <c r="G1266" i="1"/>
  <c r="G1293" i="1"/>
  <c r="H1293" i="1"/>
  <c r="G1305" i="1"/>
  <c r="H1379" i="1"/>
  <c r="H1407" i="1"/>
  <c r="G1407" i="1"/>
  <c r="J1455" i="1"/>
  <c r="H1455" i="1"/>
  <c r="G1547" i="1"/>
  <c r="H1547" i="1"/>
  <c r="F312" i="4"/>
  <c r="D311" i="4"/>
  <c r="D1437" i="1"/>
  <c r="I32" i="3"/>
  <c r="D1475" i="1"/>
  <c r="G1317" i="1"/>
  <c r="H1317" i="1"/>
  <c r="H1363" i="1"/>
  <c r="G1363" i="1"/>
  <c r="G1367" i="1"/>
  <c r="G1398" i="1"/>
  <c r="H1398" i="1"/>
  <c r="H1434" i="1"/>
  <c r="G1434" i="1"/>
  <c r="J1466" i="1"/>
  <c r="H1466" i="1"/>
  <c r="G1466" i="1"/>
  <c r="G1510" i="1"/>
  <c r="G1570" i="1"/>
  <c r="F45" i="4"/>
  <c r="D44" i="4"/>
  <c r="F71" i="4"/>
  <c r="D50" i="4"/>
  <c r="F397" i="4"/>
  <c r="G1185" i="1"/>
  <c r="H1200" i="1"/>
  <c r="G1203" i="1"/>
  <c r="H1218" i="1"/>
  <c r="G1221" i="1"/>
  <c r="G1263" i="1"/>
  <c r="H1266" i="1"/>
  <c r="H1271" i="1"/>
  <c r="H1305" i="1"/>
  <c r="H1332" i="1"/>
  <c r="H1375" i="1"/>
  <c r="G1375" i="1"/>
  <c r="G1452" i="1"/>
  <c r="J1452" i="1"/>
  <c r="H1452" i="1"/>
  <c r="H1503" i="1"/>
  <c r="H1541" i="1"/>
  <c r="H1580" i="1"/>
  <c r="D106" i="4"/>
  <c r="D7" i="5"/>
  <c r="F8" i="5"/>
  <c r="D68" i="5"/>
  <c r="F69" i="5"/>
  <c r="G975" i="1"/>
  <c r="G978" i="1"/>
  <c r="G981" i="1"/>
  <c r="G987" i="1"/>
  <c r="G993" i="1"/>
  <c r="G996" i="1"/>
  <c r="G999" i="1"/>
  <c r="G1002" i="1"/>
  <c r="G1005" i="1"/>
  <c r="G1008" i="1"/>
  <c r="G1011" i="1"/>
  <c r="G1014" i="1"/>
  <c r="G1017" i="1"/>
  <c r="G1020" i="1"/>
  <c r="G1023" i="1"/>
  <c r="G1026" i="1"/>
  <c r="G1029" i="1"/>
  <c r="G1032" i="1"/>
  <c r="G1035" i="1"/>
  <c r="G1038" i="1"/>
  <c r="G1041" i="1"/>
  <c r="G1044" i="1"/>
  <c r="G1047" i="1"/>
  <c r="G1050" i="1"/>
  <c r="G1053" i="1"/>
  <c r="G1056" i="1"/>
  <c r="G1059" i="1"/>
  <c r="G1062" i="1"/>
  <c r="G1068" i="1"/>
  <c r="G1071" i="1"/>
  <c r="G1074" i="1"/>
  <c r="G1077" i="1"/>
  <c r="G1080" i="1"/>
  <c r="G1083" i="1"/>
  <c r="G1179" i="1"/>
  <c r="G1193" i="1"/>
  <c r="H1197" i="1"/>
  <c r="G1200" i="1"/>
  <c r="G1211" i="1"/>
  <c r="H1215" i="1"/>
  <c r="G1218" i="1"/>
  <c r="G1230" i="1"/>
  <c r="G1245" i="1"/>
  <c r="H1245" i="1"/>
  <c r="G1260" i="1"/>
  <c r="H1263" i="1"/>
  <c r="G1272" i="1"/>
  <c r="G1302" i="1"/>
  <c r="H1376" i="1"/>
  <c r="G1376" i="1"/>
  <c r="J1449" i="1"/>
  <c r="H1449" i="1"/>
  <c r="G1463" i="1"/>
  <c r="I1463" i="1" s="1"/>
  <c r="J1463" i="1"/>
  <c r="H1528" i="1"/>
  <c r="G1528" i="1"/>
  <c r="G1535" i="1"/>
  <c r="H1535" i="1"/>
  <c r="H1564" i="1"/>
  <c r="G1564" i="1"/>
  <c r="E7" i="4"/>
  <c r="G201" i="9"/>
  <c r="E201" i="9" s="1"/>
  <c r="B201" i="9" s="1"/>
  <c r="G1353" i="1"/>
  <c r="H1353" i="1"/>
  <c r="H1388" i="1"/>
  <c r="G1388" i="1"/>
  <c r="H1413" i="1"/>
  <c r="G1413" i="1"/>
  <c r="H1417" i="1"/>
  <c r="G1417" i="1"/>
  <c r="G1498" i="1"/>
  <c r="G1173" i="1"/>
  <c r="H1179" i="1"/>
  <c r="H1194" i="1"/>
  <c r="G1197" i="1"/>
  <c r="H1212" i="1"/>
  <c r="G1215" i="1"/>
  <c r="G1227" i="1"/>
  <c r="H1230" i="1"/>
  <c r="H1260" i="1"/>
  <c r="H1272" i="1"/>
  <c r="G1299" i="1"/>
  <c r="H1302" i="1"/>
  <c r="H1307" i="1"/>
  <c r="H1341" i="1"/>
  <c r="H1372" i="1"/>
  <c r="G1377" i="1"/>
  <c r="H1404" i="1"/>
  <c r="G1404" i="1"/>
  <c r="H1431" i="1"/>
  <c r="G1431" i="1"/>
  <c r="G1449" i="1"/>
  <c r="J1460" i="1"/>
  <c r="G1460" i="1"/>
  <c r="I1460" i="1" s="1"/>
  <c r="H1463" i="1"/>
  <c r="H1491" i="1"/>
  <c r="H1529" i="1"/>
  <c r="G1558" i="1"/>
  <c r="H1565" i="1"/>
  <c r="D421" i="4"/>
  <c r="F422" i="4"/>
  <c r="E529" i="4"/>
  <c r="B91" i="9"/>
  <c r="G1389" i="1"/>
  <c r="H1389" i="1"/>
  <c r="H1427" i="1"/>
  <c r="G1427" i="1"/>
  <c r="H1441" i="1"/>
  <c r="I1441" i="1" s="1"/>
  <c r="J1441" i="1"/>
  <c r="H1446" i="1"/>
  <c r="I1446" i="1" s="1"/>
  <c r="G1472" i="1"/>
  <c r="I1472" i="1" s="1"/>
  <c r="H1485" i="1"/>
  <c r="H1492" i="1"/>
  <c r="G1492" i="1"/>
  <c r="H1551" i="1"/>
  <c r="D263" i="4"/>
  <c r="F264" i="4"/>
  <c r="H1416" i="1"/>
  <c r="G1416" i="1"/>
  <c r="J1458" i="1"/>
  <c r="G1458" i="1"/>
  <c r="I1458" i="1" s="1"/>
  <c r="I1478" i="1"/>
  <c r="D298" i="4"/>
  <c r="G1248" i="1"/>
  <c r="G1284" i="1"/>
  <c r="G1320" i="1"/>
  <c r="G1356" i="1"/>
  <c r="G1392" i="1"/>
  <c r="H1488" i="1"/>
  <c r="G1488" i="1"/>
  <c r="H1500" i="1"/>
  <c r="G1500" i="1"/>
  <c r="H1512" i="1"/>
  <c r="G1512" i="1"/>
  <c r="H1536" i="1"/>
  <c r="G1536" i="1"/>
  <c r="H1548" i="1"/>
  <c r="G1548" i="1"/>
  <c r="H1560" i="1"/>
  <c r="G1560" i="1"/>
  <c r="G1572" i="1"/>
  <c r="D82" i="4"/>
  <c r="F83" i="4"/>
  <c r="D163" i="4"/>
  <c r="D151" i="4" s="1"/>
  <c r="F164" i="4"/>
  <c r="F466" i="4"/>
  <c r="G166" i="9"/>
  <c r="F238" i="5"/>
  <c r="D237" i="5"/>
  <c r="G1235" i="1"/>
  <c r="H1248" i="1"/>
  <c r="G1258" i="1"/>
  <c r="G1271" i="1"/>
  <c r="H1284" i="1"/>
  <c r="G1294" i="1"/>
  <c r="G1307" i="1"/>
  <c r="H1320" i="1"/>
  <c r="G1330" i="1"/>
  <c r="G1343" i="1"/>
  <c r="H1356" i="1"/>
  <c r="G1366" i="1"/>
  <c r="G1379" i="1"/>
  <c r="H1392" i="1"/>
  <c r="G1432" i="1"/>
  <c r="H1447" i="1"/>
  <c r="I1447" i="1" s="1"/>
  <c r="J1456" i="1"/>
  <c r="G1456" i="1"/>
  <c r="I1456" i="1" s="1"/>
  <c r="G1464" i="1"/>
  <c r="I1464" i="1" s="1"/>
  <c r="J1473" i="1"/>
  <c r="G1473" i="1"/>
  <c r="I1473" i="1" s="1"/>
  <c r="I1476" i="1"/>
  <c r="J1478" i="1"/>
  <c r="H1489" i="1"/>
  <c r="H1513" i="1"/>
  <c r="H1525" i="1"/>
  <c r="H1537" i="1"/>
  <c r="H1549" i="1"/>
  <c r="H1561" i="1"/>
  <c r="E124" i="4"/>
  <c r="D120" i="1" s="1"/>
  <c r="D133" i="4"/>
  <c r="F134" i="4"/>
  <c r="E163" i="4"/>
  <c r="D159" i="1" s="1"/>
  <c r="F259" i="4"/>
  <c r="D252" i="4"/>
  <c r="F279" i="4"/>
  <c r="E263" i="4"/>
  <c r="D259" i="1" s="1"/>
  <c r="F345" i="4"/>
  <c r="H308" i="9"/>
  <c r="G1239" i="1"/>
  <c r="G1275" i="1"/>
  <c r="G1311" i="1"/>
  <c r="G1347" i="1"/>
  <c r="H1410" i="1"/>
  <c r="G1410" i="1"/>
  <c r="H1445" i="1"/>
  <c r="H1450" i="1"/>
  <c r="I1450" i="1" s="1"/>
  <c r="G1459" i="1"/>
  <c r="I1459" i="1" s="1"/>
  <c r="H1483" i="1"/>
  <c r="H1495" i="1"/>
  <c r="H1507" i="1"/>
  <c r="H1519" i="1"/>
  <c r="H1531" i="1"/>
  <c r="H1543" i="1"/>
  <c r="H1555" i="1"/>
  <c r="H1567" i="1"/>
  <c r="F125" i="4"/>
  <c r="D459" i="4"/>
  <c r="D484" i="4"/>
  <c r="G189" i="9"/>
  <c r="E189" i="9" s="1"/>
  <c r="B189" i="9" s="1"/>
  <c r="F522" i="4"/>
  <c r="F177" i="5"/>
  <c r="E35" i="9"/>
  <c r="B35" i="9" s="1"/>
  <c r="G1380" i="1"/>
  <c r="H1425" i="1"/>
  <c r="G1425" i="1"/>
  <c r="H1433" i="1"/>
  <c r="I1448" i="1"/>
  <c r="J1450" i="1"/>
  <c r="H1484" i="1"/>
  <c r="G1484" i="1"/>
  <c r="H1496" i="1"/>
  <c r="G1496" i="1"/>
  <c r="H1508" i="1"/>
  <c r="G1508" i="1"/>
  <c r="H1520" i="1"/>
  <c r="G1520" i="1"/>
  <c r="H1532" i="1"/>
  <c r="G1532" i="1"/>
  <c r="H1544" i="1"/>
  <c r="G1544" i="1"/>
  <c r="H1556" i="1"/>
  <c r="G1556" i="1"/>
  <c r="H1568" i="1"/>
  <c r="G1568" i="1"/>
  <c r="E12" i="5"/>
  <c r="D990" i="1" s="1"/>
  <c r="F13" i="5"/>
  <c r="F396" i="4"/>
  <c r="F418" i="4"/>
  <c r="E484" i="4"/>
  <c r="D478" i="1" s="1"/>
  <c r="D176" i="5"/>
  <c r="G311" i="9"/>
  <c r="F245" i="5"/>
  <c r="E57" i="9"/>
  <c r="B57" i="9" s="1"/>
  <c r="B116" i="9"/>
  <c r="B244" i="9"/>
  <c r="F153" i="4"/>
  <c r="F352" i="4"/>
  <c r="F605" i="4"/>
  <c r="E237" i="5"/>
  <c r="E107" i="9"/>
  <c r="B107" i="9" s="1"/>
  <c r="B155" i="9"/>
  <c r="D7" i="4"/>
  <c r="E82" i="4"/>
  <c r="D78" i="1" s="1"/>
  <c r="D363" i="4"/>
  <c r="B213" i="9"/>
  <c r="F277" i="9"/>
  <c r="E106" i="4"/>
  <c r="D102" i="1" s="1"/>
  <c r="E363" i="4"/>
  <c r="D358" i="1" s="1"/>
  <c r="E567" i="4"/>
  <c r="D561" i="1" s="1"/>
  <c r="E146" i="5"/>
  <c r="D1124" i="1" s="1"/>
  <c r="G1124" i="1" s="1"/>
  <c r="H291" i="9"/>
  <c r="E291" i="9" s="1"/>
  <c r="B291" i="9" s="1"/>
  <c r="B47" i="9"/>
  <c r="G176" i="9"/>
  <c r="E176" i="9" s="1"/>
  <c r="B176" i="9" s="1"/>
  <c r="B249" i="9"/>
  <c r="D593" i="4"/>
  <c r="B63" i="9"/>
  <c r="B185" i="9"/>
  <c r="D224" i="4"/>
  <c r="E299" i="4"/>
  <c r="E644" i="4"/>
  <c r="D638" i="1" s="1"/>
  <c r="D529" i="4"/>
  <c r="F5" i="6"/>
  <c r="B80" i="9"/>
  <c r="B119" i="9"/>
  <c r="E143" i="9"/>
  <c r="B143" i="9" s="1"/>
  <c r="G163" i="9"/>
  <c r="E163" i="9" s="1"/>
  <c r="B163" i="9" s="1"/>
  <c r="B237" i="9"/>
  <c r="F243" i="9"/>
  <c r="B243" i="9" s="1"/>
  <c r="D625" i="4"/>
  <c r="G198" i="9"/>
  <c r="E198" i="9" s="1"/>
  <c r="B198" i="9" s="1"/>
  <c r="G210" i="9"/>
  <c r="E210" i="9" s="1"/>
  <c r="B210" i="9" s="1"/>
  <c r="E286" i="9"/>
  <c r="B286" i="9" s="1"/>
  <c r="G308" i="9"/>
  <c r="G168" i="9"/>
  <c r="E168" i="9" s="1"/>
  <c r="B168" i="9" s="1"/>
  <c r="G177" i="9"/>
  <c r="E177" i="9" s="1"/>
  <c r="B177" i="9" s="1"/>
  <c r="G186" i="9"/>
  <c r="E186" i="9" s="1"/>
  <c r="B186" i="9" s="1"/>
  <c r="B220" i="9"/>
  <c r="B253" i="9"/>
  <c r="B256" i="9"/>
  <c r="F626" i="4"/>
  <c r="F19" i="5"/>
  <c r="F88" i="5"/>
  <c r="E42" i="9"/>
  <c r="B42" i="9" s="1"/>
  <c r="E53" i="9"/>
  <c r="B53" i="9" s="1"/>
  <c r="E89" i="9"/>
  <c r="B89" i="9" s="1"/>
  <c r="G173" i="9"/>
  <c r="E173" i="9" s="1"/>
  <c r="B173" i="9" s="1"/>
  <c r="G182" i="9"/>
  <c r="E182" i="9" s="1"/>
  <c r="B182" i="9" s="1"/>
  <c r="G191" i="9"/>
  <c r="E191" i="9" s="1"/>
  <c r="B191" i="9" s="1"/>
  <c r="G280" i="9"/>
  <c r="E280" i="9" s="1"/>
  <c r="B280" i="9" s="1"/>
  <c r="D35" i="6"/>
  <c r="E106" i="9"/>
  <c r="B106" i="9" s="1"/>
  <c r="E142" i="9"/>
  <c r="B142" i="9" s="1"/>
  <c r="G165" i="9"/>
  <c r="E165" i="9" s="1"/>
  <c r="B165" i="9" s="1"/>
  <c r="G195" i="9"/>
  <c r="E195" i="9" s="1"/>
  <c r="B195" i="9" s="1"/>
  <c r="G207" i="9"/>
  <c r="E207" i="9" s="1"/>
  <c r="B207" i="9" s="1"/>
  <c r="F231" i="9"/>
  <c r="B231" i="9" s="1"/>
  <c r="F234" i="9"/>
  <c r="B234" i="9" s="1"/>
  <c r="F267" i="9"/>
  <c r="B267" i="9" s="1"/>
  <c r="F270" i="9"/>
  <c r="B270" i="9" s="1"/>
  <c r="D12" i="5"/>
  <c r="D49" i="8"/>
  <c r="C1524" i="1" s="1"/>
  <c r="H165" i="9"/>
  <c r="E298" i="9"/>
  <c r="B298" i="9" s="1"/>
  <c r="E38" i="7"/>
  <c r="G162" i="9"/>
  <c r="E162" i="9" s="1"/>
  <c r="B162" i="9" s="1"/>
  <c r="G174" i="9"/>
  <c r="E174" i="9" s="1"/>
  <c r="B174" i="9" s="1"/>
  <c r="G183" i="9"/>
  <c r="E183" i="9" s="1"/>
  <c r="B183" i="9" s="1"/>
  <c r="G192" i="9"/>
  <c r="E192" i="9" s="1"/>
  <c r="B229" i="9"/>
  <c r="B232" i="9"/>
  <c r="B265" i="9"/>
  <c r="B268"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E29" i="9"/>
  <c r="B29" i="9" s="1"/>
  <c r="E54" i="9"/>
  <c r="B54" i="9" s="1"/>
  <c r="E65" i="9"/>
  <c r="B65" i="9" s="1"/>
  <c r="E90" i="9"/>
  <c r="B90" i="9" s="1"/>
  <c r="E101" i="9"/>
  <c r="B101" i="9" s="1"/>
  <c r="E126" i="9"/>
  <c r="B126" i="9" s="1"/>
  <c r="E137" i="9"/>
  <c r="B137" i="9" s="1"/>
  <c r="G170" i="9"/>
  <c r="E170" i="9" s="1"/>
  <c r="B170" i="9" s="1"/>
  <c r="G179" i="9"/>
  <c r="E179" i="9" s="1"/>
  <c r="B179" i="9" s="1"/>
  <c r="G188" i="9"/>
  <c r="E188" i="9" s="1"/>
  <c r="B188" i="9" s="1"/>
  <c r="L192" i="9"/>
  <c r="F192" i="9" s="1"/>
  <c r="G204" i="9"/>
  <c r="E204" i="9" s="1"/>
  <c r="B204" i="9" s="1"/>
  <c r="H1501" i="1" l="1"/>
  <c r="H411" i="1"/>
  <c r="F643" i="4"/>
  <c r="D43" i="8"/>
  <c r="C1518" i="1" s="1"/>
  <c r="G1499" i="1"/>
  <c r="G1223" i="1"/>
  <c r="H255" i="1"/>
  <c r="G1408" i="1"/>
  <c r="I27" i="3"/>
  <c r="F114" i="6"/>
  <c r="F89" i="6"/>
  <c r="G1383" i="1"/>
  <c r="D1329" i="1"/>
  <c r="E141" i="6"/>
  <c r="D1435" i="1" s="1"/>
  <c r="G1322" i="1"/>
  <c r="G1300" i="1"/>
  <c r="H1481" i="1"/>
  <c r="D42" i="8"/>
  <c r="G1184" i="1"/>
  <c r="F206" i="5"/>
  <c r="E176" i="5"/>
  <c r="H311" i="9"/>
  <c r="E311" i="9"/>
  <c r="B311" i="9" s="1"/>
  <c r="H1127" i="1"/>
  <c r="G1113" i="1"/>
  <c r="G1104" i="1"/>
  <c r="E7" i="5"/>
  <c r="F7" i="5" s="1"/>
  <c r="H575" i="1"/>
  <c r="G575" i="1"/>
  <c r="E420" i="4"/>
  <c r="G321" i="1"/>
  <c r="G211" i="1"/>
  <c r="G192" i="1"/>
  <c r="F196" i="4"/>
  <c r="G21" i="9"/>
  <c r="F152" i="4"/>
  <c r="H136" i="1"/>
  <c r="I1479" i="1"/>
  <c r="I1471" i="1"/>
  <c r="I1466" i="1"/>
  <c r="I1462" i="1"/>
  <c r="I1455" i="1"/>
  <c r="I1449" i="1"/>
  <c r="H1437" i="1"/>
  <c r="D5" i="7"/>
  <c r="C1436" i="1" s="1"/>
  <c r="I1443" i="1"/>
  <c r="D1461" i="1"/>
  <c r="E22" i="7"/>
  <c r="J1467" i="1"/>
  <c r="H1467" i="1"/>
  <c r="I1467" i="1" s="1"/>
  <c r="E21" i="9"/>
  <c r="B21" i="9" s="1"/>
  <c r="H17" i="3"/>
  <c r="D289" i="4"/>
  <c r="C147" i="1"/>
  <c r="G318" i="9"/>
  <c r="E318" i="9" s="1"/>
  <c r="F252" i="4"/>
  <c r="C248" i="1"/>
  <c r="I1452" i="1"/>
  <c r="G1096" i="1"/>
  <c r="H1096" i="1"/>
  <c r="F124" i="4"/>
  <c r="C120" i="1"/>
  <c r="F82" i="4"/>
  <c r="C78" i="1"/>
  <c r="I23" i="3"/>
  <c r="D1214" i="1"/>
  <c r="I31" i="3"/>
  <c r="D1469" i="1"/>
  <c r="F625" i="4"/>
  <c r="C619" i="1"/>
  <c r="F529" i="4"/>
  <c r="D528" i="4"/>
  <c r="C523" i="1"/>
  <c r="H561" i="1"/>
  <c r="G561" i="1"/>
  <c r="F146" i="5"/>
  <c r="H23" i="3"/>
  <c r="F237" i="5"/>
  <c r="C1214" i="1"/>
  <c r="E350" i="4"/>
  <c r="G509" i="1"/>
  <c r="H509" i="1"/>
  <c r="F190" i="5"/>
  <c r="G310" i="9"/>
  <c r="E310" i="9" s="1"/>
  <c r="B310" i="9" s="1"/>
  <c r="C1167" i="1"/>
  <c r="E6" i="4"/>
  <c r="D3" i="1"/>
  <c r="G638" i="1"/>
  <c r="H638" i="1"/>
  <c r="D407" i="4"/>
  <c r="C293" i="1"/>
  <c r="E528" i="4"/>
  <c r="D523" i="1"/>
  <c r="F311" i="4"/>
  <c r="C306" i="1"/>
  <c r="E298" i="4"/>
  <c r="F298" i="4" s="1"/>
  <c r="D294" i="1"/>
  <c r="E166" i="9"/>
  <c r="B166" i="9" s="1"/>
  <c r="F299" i="4"/>
  <c r="H21" i="3"/>
  <c r="C1046" i="1"/>
  <c r="F50" i="4"/>
  <c r="C46" i="1"/>
  <c r="H489" i="1"/>
  <c r="G489" i="1"/>
  <c r="F139" i="4"/>
  <c r="C135" i="1"/>
  <c r="F35" i="6"/>
  <c r="H25" i="3"/>
  <c r="C1329" i="1"/>
  <c r="F224" i="4"/>
  <c r="C220" i="1"/>
  <c r="D6" i="5"/>
  <c r="H20" i="3"/>
  <c r="C985" i="1"/>
  <c r="F44" i="4"/>
  <c r="C40" i="1"/>
  <c r="H31" i="3"/>
  <c r="C1469" i="1"/>
  <c r="H1124" i="1"/>
  <c r="D175" i="5"/>
  <c r="C1153" i="1"/>
  <c r="H22" i="3"/>
  <c r="D414" i="1"/>
  <c r="F106" i="4"/>
  <c r="C102" i="1"/>
  <c r="H1424" i="1"/>
  <c r="G1424" i="1"/>
  <c r="F363" i="4"/>
  <c r="C358" i="1"/>
  <c r="F163" i="4"/>
  <c r="C159" i="1"/>
  <c r="B192" i="9"/>
  <c r="I1451" i="1"/>
  <c r="G155" i="1"/>
  <c r="H155" i="1"/>
  <c r="I35" i="3"/>
  <c r="F263" i="4"/>
  <c r="C259" i="1"/>
  <c r="D141" i="6"/>
  <c r="H1168" i="1"/>
  <c r="G1168" i="1"/>
  <c r="D420" i="4"/>
  <c r="F421" i="4"/>
  <c r="C415" i="1"/>
  <c r="G1475" i="1"/>
  <c r="H1475" i="1"/>
  <c r="H1524" i="1"/>
  <c r="G1524" i="1"/>
  <c r="F593" i="4"/>
  <c r="C587" i="1"/>
  <c r="F12" i="5"/>
  <c r="C990" i="1"/>
  <c r="D6" i="4"/>
  <c r="F7" i="4"/>
  <c r="C3" i="1"/>
  <c r="F484" i="4"/>
  <c r="C478" i="1"/>
  <c r="G1183" i="1"/>
  <c r="E151" i="4"/>
  <c r="F151" i="4" s="1"/>
  <c r="D148" i="1"/>
  <c r="F129" i="6"/>
  <c r="C1423" i="1"/>
  <c r="H1084" i="1"/>
  <c r="G1084" i="1"/>
  <c r="D350" i="4"/>
  <c r="F351" i="4"/>
  <c r="C346" i="1"/>
  <c r="F133" i="4"/>
  <c r="C129" i="1"/>
  <c r="E308" i="9"/>
  <c r="B308" i="9" s="1"/>
  <c r="F459" i="4"/>
  <c r="C453" i="1"/>
  <c r="E68" i="5"/>
  <c r="D1065" i="1"/>
  <c r="G313" i="9" l="1"/>
  <c r="E313" i="9" s="1"/>
  <c r="B313" i="9" s="1"/>
  <c r="K1451" i="9"/>
  <c r="G314" i="9"/>
  <c r="E314" i="9" s="1"/>
  <c r="B314" i="9" s="1"/>
  <c r="H19" i="9"/>
  <c r="E19" i="9" s="1"/>
  <c r="B19" i="9" s="1"/>
  <c r="C1517" i="1"/>
  <c r="G1517" i="1" s="1"/>
  <c r="I34" i="3"/>
  <c r="F176" i="5"/>
  <c r="D1153" i="1"/>
  <c r="H1153" i="1" s="1"/>
  <c r="E175" i="5"/>
  <c r="D1152" i="1" s="1"/>
  <c r="I28" i="3"/>
  <c r="I22" i="3"/>
  <c r="I20" i="3"/>
  <c r="D985" i="1"/>
  <c r="H985" i="1" s="1"/>
  <c r="E6" i="5"/>
  <c r="G285" i="9" s="1"/>
  <c r="E285" i="9" s="1"/>
  <c r="B285" i="9" s="1"/>
  <c r="E635" i="4"/>
  <c r="D629" i="1" s="1"/>
  <c r="H29" i="3"/>
  <c r="I30" i="3"/>
  <c r="D1453" i="1"/>
  <c r="E5" i="7"/>
  <c r="H1461" i="1"/>
  <c r="G1461" i="1"/>
  <c r="H259" i="1"/>
  <c r="G259" i="1"/>
  <c r="D408" i="4"/>
  <c r="F350" i="4"/>
  <c r="C345" i="1"/>
  <c r="H1518" i="1"/>
  <c r="G1518" i="1"/>
  <c r="G1329" i="1"/>
  <c r="H1329" i="1"/>
  <c r="H9" i="3"/>
  <c r="F68" i="5"/>
  <c r="E408" i="4"/>
  <c r="D403" i="1" s="1"/>
  <c r="D345" i="1"/>
  <c r="G1214" i="1"/>
  <c r="H1214" i="1"/>
  <c r="G587" i="1"/>
  <c r="H587" i="1"/>
  <c r="H40" i="1"/>
  <c r="G40" i="1"/>
  <c r="H248" i="1"/>
  <c r="G248" i="1"/>
  <c r="H619" i="1"/>
  <c r="G619" i="1"/>
  <c r="G1469" i="1"/>
  <c r="H1469" i="1"/>
  <c r="F407" i="4"/>
  <c r="C402" i="1"/>
  <c r="G102" i="1"/>
  <c r="H102" i="1"/>
  <c r="I21" i="3"/>
  <c r="D1046" i="1"/>
  <c r="G1046" i="1" s="1"/>
  <c r="H1423" i="1"/>
  <c r="G1423" i="1"/>
  <c r="H478" i="1"/>
  <c r="G478" i="1"/>
  <c r="H346" i="1"/>
  <c r="G346" i="1"/>
  <c r="G1065" i="1"/>
  <c r="H1065" i="1"/>
  <c r="G415" i="1"/>
  <c r="H415" i="1"/>
  <c r="H294" i="1"/>
  <c r="G294" i="1"/>
  <c r="I16" i="3"/>
  <c r="E412" i="4"/>
  <c r="D2" i="1"/>
  <c r="G78" i="1"/>
  <c r="H78" i="1"/>
  <c r="B318" i="9"/>
  <c r="E317" i="9"/>
  <c r="G453" i="1"/>
  <c r="H453" i="1"/>
  <c r="E407" i="4"/>
  <c r="D402" i="1" s="1"/>
  <c r="D293" i="1"/>
  <c r="G293" i="1" s="1"/>
  <c r="H120" i="1"/>
  <c r="G120" i="1"/>
  <c r="G148" i="1"/>
  <c r="H148" i="1"/>
  <c r="G1167" i="1"/>
  <c r="H1167" i="1"/>
  <c r="D412" i="4"/>
  <c r="D290" i="4"/>
  <c r="H16" i="3"/>
  <c r="F6" i="4"/>
  <c r="C2" i="1"/>
  <c r="G220" i="1"/>
  <c r="H220" i="1"/>
  <c r="H523" i="1"/>
  <c r="G523" i="1"/>
  <c r="D291" i="4"/>
  <c r="D413" i="4"/>
  <c r="C285" i="1"/>
  <c r="G3" i="1"/>
  <c r="H3" i="1"/>
  <c r="H306" i="1"/>
  <c r="G306" i="1"/>
  <c r="H129" i="1"/>
  <c r="G129" i="1"/>
  <c r="H11" i="3"/>
  <c r="H990" i="1"/>
  <c r="G990" i="1"/>
  <c r="H358" i="1"/>
  <c r="G358" i="1"/>
  <c r="F175" i="5"/>
  <c r="C1152" i="1"/>
  <c r="D636" i="4"/>
  <c r="F528" i="4"/>
  <c r="C522" i="1"/>
  <c r="G278" i="9"/>
  <c r="C984" i="1"/>
  <c r="G135" i="1"/>
  <c r="H135" i="1"/>
  <c r="E289" i="4"/>
  <c r="I17" i="3"/>
  <c r="D147" i="1"/>
  <c r="G147" i="1" s="1"/>
  <c r="D635" i="4"/>
  <c r="F420" i="4"/>
  <c r="C414" i="1"/>
  <c r="H159" i="1"/>
  <c r="G159" i="1"/>
  <c r="F141" i="6"/>
  <c r="H28" i="3"/>
  <c r="C1435" i="1"/>
  <c r="H46" i="1"/>
  <c r="G46" i="1"/>
  <c r="E636" i="4"/>
  <c r="D630" i="1" s="1"/>
  <c r="D522" i="1"/>
  <c r="H1517" i="1" l="1"/>
  <c r="E312" i="9"/>
  <c r="G1153" i="1"/>
  <c r="D984" i="1"/>
  <c r="G984" i="1" s="1"/>
  <c r="H278" i="9"/>
  <c r="E278" i="9" s="1"/>
  <c r="B278" i="9" s="1"/>
  <c r="H1046" i="1"/>
  <c r="G985" i="1"/>
  <c r="F6" i="5"/>
  <c r="H293" i="1"/>
  <c r="I29" i="3"/>
  <c r="G316" i="9"/>
  <c r="E316" i="9" s="1"/>
  <c r="D1436" i="1"/>
  <c r="G1453" i="1"/>
  <c r="H1453" i="1"/>
  <c r="F291" i="4"/>
  <c r="C287" i="1"/>
  <c r="F635" i="4"/>
  <c r="C629" i="1"/>
  <c r="G1152" i="1"/>
  <c r="H1152" i="1"/>
  <c r="H522" i="1"/>
  <c r="G522" i="1"/>
  <c r="H2" i="1"/>
  <c r="G2" i="1"/>
  <c r="H345" i="1"/>
  <c r="G345" i="1"/>
  <c r="H1435" i="1"/>
  <c r="G1435" i="1"/>
  <c r="H402" i="1"/>
  <c r="G402" i="1"/>
  <c r="C286" i="1"/>
  <c r="D414" i="4"/>
  <c r="F412" i="4"/>
  <c r="C407" i="1"/>
  <c r="D639" i="4"/>
  <c r="F636" i="4"/>
  <c r="C630" i="1"/>
  <c r="E291" i="4"/>
  <c r="D287" i="1" s="1"/>
  <c r="E413" i="4"/>
  <c r="D285" i="1"/>
  <c r="G285" i="1" s="1"/>
  <c r="F408" i="4"/>
  <c r="C403" i="1"/>
  <c r="H147" i="1"/>
  <c r="E639" i="4"/>
  <c r="D407" i="1"/>
  <c r="I9" i="3"/>
  <c r="K3" i="9"/>
  <c r="N3" i="9"/>
  <c r="I11" i="3"/>
  <c r="D415" i="4"/>
  <c r="D640" i="4"/>
  <c r="C408" i="1"/>
  <c r="H414" i="1"/>
  <c r="G414" i="1"/>
  <c r="F289" i="4"/>
  <c r="E290" i="4"/>
  <c r="D286" i="1" s="1"/>
  <c r="H984" i="1" l="1"/>
  <c r="H8" i="3"/>
  <c r="M3" i="9" s="1"/>
  <c r="E277" i="9"/>
  <c r="H285" i="1"/>
  <c r="B316" i="9"/>
  <c r="E315" i="9"/>
  <c r="I10" i="3" s="1"/>
  <c r="G1436" i="1"/>
  <c r="H1436" i="1"/>
  <c r="C409" i="1"/>
  <c r="H286" i="1"/>
  <c r="G286" i="1"/>
  <c r="E415" i="4"/>
  <c r="D410" i="1" s="1"/>
  <c r="E640" i="4"/>
  <c r="F640" i="4" s="1"/>
  <c r="D408" i="1"/>
  <c r="D642" i="4"/>
  <c r="C634" i="1"/>
  <c r="C410" i="1"/>
  <c r="F415" i="4"/>
  <c r="G403" i="1"/>
  <c r="H403" i="1"/>
  <c r="G630" i="1"/>
  <c r="H630" i="1"/>
  <c r="G629" i="1"/>
  <c r="H629" i="1"/>
  <c r="E414" i="4"/>
  <c r="D633" i="1"/>
  <c r="D641" i="4"/>
  <c r="F639" i="4"/>
  <c r="C633" i="1"/>
  <c r="H287" i="1"/>
  <c r="G287" i="1"/>
  <c r="F290" i="4"/>
  <c r="F413" i="4"/>
  <c r="G407" i="1"/>
  <c r="H407" i="1"/>
  <c r="I8" i="3" l="1"/>
  <c r="E641" i="4"/>
  <c r="F641" i="4" s="1"/>
  <c r="D645" i="4"/>
  <c r="C635" i="1"/>
  <c r="H408" i="1"/>
  <c r="D646" i="4"/>
  <c r="F642" i="4"/>
  <c r="C636" i="1"/>
  <c r="G410" i="1"/>
  <c r="H410" i="1"/>
  <c r="G408" i="1"/>
  <c r="D409" i="1"/>
  <c r="H409" i="1" s="1"/>
  <c r="E642" i="4"/>
  <c r="D634" i="1"/>
  <c r="H634" i="1" s="1"/>
  <c r="G633" i="1"/>
  <c r="H633" i="1"/>
  <c r="F414" i="4"/>
  <c r="D635" i="1" l="1"/>
  <c r="H635" i="1" s="1"/>
  <c r="G409" i="1"/>
  <c r="E646" i="4"/>
  <c r="D636" i="1"/>
  <c r="H636" i="1" s="1"/>
  <c r="G634" i="1"/>
  <c r="E645" i="4"/>
  <c r="H18" i="3"/>
  <c r="C639" i="1"/>
  <c r="F646" i="4"/>
  <c r="H19" i="3"/>
  <c r="C640" i="1"/>
  <c r="G635" i="1" l="1"/>
  <c r="I18" i="3"/>
  <c r="D639" i="1"/>
  <c r="H639" i="1" s="1"/>
  <c r="G276" i="9"/>
  <c r="E276" i="9" s="1"/>
  <c r="B276" i="9" s="1"/>
  <c r="F645" i="4"/>
  <c r="I19" i="3"/>
  <c r="D640" i="1"/>
  <c r="H7" i="3" s="1"/>
  <c r="G636" i="1"/>
  <c r="G640" i="1" l="1"/>
  <c r="G639" i="1"/>
  <c r="J3" i="9"/>
  <c r="H640" i="1"/>
  <c r="G274" i="9" l="1"/>
  <c r="H18" i="9"/>
  <c r="G18" i="9"/>
  <c r="M272" i="9"/>
  <c r="M16" i="9"/>
  <c r="M15" i="9"/>
  <c r="L15" i="9"/>
  <c r="L272" i="9"/>
  <c r="H15" i="9"/>
  <c r="J17" i="9"/>
  <c r="H274" i="9"/>
  <c r="I17" i="9"/>
  <c r="I7" i="9"/>
  <c r="H17" i="9"/>
  <c r="J6" i="9"/>
  <c r="G17" i="9"/>
  <c r="I6" i="9"/>
  <c r="K13" i="9"/>
  <c r="J13" i="9"/>
  <c r="J10" i="9"/>
  <c r="I13" i="9"/>
  <c r="K10" i="9"/>
  <c r="I8" i="9"/>
  <c r="J8" i="9"/>
  <c r="K7" i="9"/>
  <c r="K12" i="9"/>
  <c r="K11" i="9"/>
  <c r="K9" i="9"/>
  <c r="G15" i="9"/>
  <c r="I11" i="9"/>
  <c r="I12" i="9"/>
  <c r="J12" i="9"/>
  <c r="I5" i="9"/>
  <c r="K8" i="9"/>
  <c r="J11" i="9"/>
  <c r="J5" i="9"/>
  <c r="I9" i="9"/>
  <c r="K6" i="9"/>
  <c r="J7" i="9"/>
  <c r="G16" i="9"/>
  <c r="L16" i="9"/>
  <c r="J9" i="9"/>
  <c r="K5" i="9"/>
  <c r="H16" i="9"/>
  <c r="E13" i="9" l="1"/>
  <c r="B13" i="9" s="1"/>
  <c r="F16" i="9"/>
  <c r="E6" i="9"/>
  <c r="B6" i="9" s="1"/>
  <c r="E18" i="9"/>
  <c r="B18" i="9" s="1"/>
  <c r="F272" i="9"/>
  <c r="F20" i="9" s="1"/>
  <c r="F15" i="9"/>
  <c r="E8" i="9"/>
  <c r="B8" i="9" s="1"/>
  <c r="E5" i="9"/>
  <c r="E10" i="9"/>
  <c r="B10" i="9" s="1"/>
  <c r="E12" i="9"/>
  <c r="B12" i="9" s="1"/>
  <c r="E11" i="9"/>
  <c r="B11" i="9" s="1"/>
  <c r="E15" i="9"/>
  <c r="E16" i="9"/>
  <c r="E17" i="9"/>
  <c r="B17" i="9" s="1"/>
  <c r="E9" i="9"/>
  <c r="B9" i="9" s="1"/>
  <c r="E7" i="9"/>
  <c r="B7" i="9" s="1"/>
  <c r="E274" i="9"/>
  <c r="B16" i="9" l="1"/>
  <c r="F14" i="9"/>
  <c r="F3" i="9" s="1"/>
  <c r="B272" i="9"/>
  <c r="B274" i="9"/>
  <c r="E20" i="9"/>
  <c r="I7" i="3" s="1"/>
  <c r="B15" i="9"/>
  <c r="E14" i="9"/>
  <c r="E4" i="9"/>
  <c r="B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<sst xmlns="http://schemas.openxmlformats.org/spreadsheetml/2006/main" count="4374" uniqueCount="3427">
  <si>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</si>
  <si>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</si>
  <si>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</si>
  <si>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</si>
  <si>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</si>
  <si>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</si>
  <si>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</si>
  <si>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</si>
  <si>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</si>
  <si>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</si>
  <si>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</si>
  <si>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</si>
  <si>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</si>
  <si>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</si>
  <si>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</si>
  <si>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</si>
  <si>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</si>
  <si>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</si>
  <si>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</si>
  <si>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</si>
  <si>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</si>
  <si>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</si>
  <si>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</si>
  <si>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</si>
  <si>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</si>
  <si>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</si>
  <si>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</si>
  <si>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</si>
  <si>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</si>
  <si>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</si>
  <si>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</si>
  <si>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IVANEC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</si>
  <si>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</si>
  <si>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</si>
  <si>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</si>
  <si>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</si>
  <si>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</si>
  <si>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</si>
  <si>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</si>
  <si>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</si>
  <si>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</si>
  <si>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</si>
  <si>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</si>
  <si>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</si>
  <si>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</si>
  <si>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</si>
  <si>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</si>
  <si>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</si>
  <si>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</si>
  <si>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31681 - GRAD IVANEC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</si>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</sst>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8188642.3599999994</v>
      </c>
      <c r="D2" s="6">
        <f>'PR-RAS'!E6</f>
        <v>11640282.179999998</v>
      </c>
      <c r="E2" s="6">
        <v>0</v>
      </c>
      <c r="F2" s="6">
        <v>0</v>
      </c>
      <c r="G2" s="7">
        <f t="shared" ref="G2:G264" si="0">(B2/1000)*(C2*1+D2*2)</f>
        <v>31469.206719999995</v>
      </c>
      <c r="H2" s="7">
        <f t="shared" ref="H2:H264" si="1">ABS(C2-ROUND(C2,0))+ABS(D2-ROUND(D2,0))</f>
        <v>0.53999999724328518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5566640.6399999997</v>
      </c>
      <c r="D3" s="1">
        <f>'PR-RAS'!E7</f>
        <v>8001406.8199999984</v>
      </c>
      <c r="E3" s="1">
        <v>0</v>
      </c>
      <c r="F3" s="1">
        <v>0</v>
      </c>
      <c r="G3" s="2">
        <f t="shared" si="0"/>
        <v>43138.908559999996</v>
      </c>
      <c r="H3" s="2">
        <f t="shared" si="1"/>
        <v>0.54000000189989805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5350461.3099999996</v>
      </c>
      <c r="D4" s="1">
        <f>'PR-RAS'!E8</f>
        <v>7659346.8899999987</v>
      </c>
      <c r="E4" s="1">
        <v>0</v>
      </c>
      <c r="F4" s="1">
        <v>0</v>
      </c>
      <c r="G4" s="2">
        <f t="shared" si="0"/>
        <v>62007.465269999986</v>
      </c>
      <c r="H4" s="2">
        <f t="shared" si="1"/>
        <v>0.42000000085681677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5154496.34</v>
      </c>
      <c r="D5" s="1">
        <f>'PR-RAS'!E9</f>
        <v>7054869.5499999998</v>
      </c>
      <c r="E5" s="1">
        <v>0</v>
      </c>
      <c r="F5" s="1">
        <v>0</v>
      </c>
      <c r="G5" s="2">
        <f t="shared" si="0"/>
        <v>77056.941759999987</v>
      </c>
      <c r="H5" s="2">
        <f t="shared" si="1"/>
        <v>0.7900000000372529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229128.37</v>
      </c>
      <c r="D6" s="1">
        <f>'PR-RAS'!E10</f>
        <v>240607.3</v>
      </c>
      <c r="E6" s="1">
        <v>0</v>
      </c>
      <c r="F6" s="1">
        <v>0</v>
      </c>
      <c r="G6" s="2">
        <f t="shared" si="0"/>
        <v>3551.7148499999998</v>
      </c>
      <c r="H6" s="2">
        <f t="shared" si="1"/>
        <v>0.66999999998370185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103633.66</v>
      </c>
      <c r="D7" s="1">
        <f>'PR-RAS'!E11</f>
        <v>141299.5</v>
      </c>
      <c r="E7" s="1">
        <v>0</v>
      </c>
      <c r="F7" s="1">
        <v>0</v>
      </c>
      <c r="G7" s="2">
        <f t="shared" si="0"/>
        <v>2317.3959600000003</v>
      </c>
      <c r="H7" s="2">
        <f t="shared" si="1"/>
        <v>0.83999999999650754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400014.89</v>
      </c>
      <c r="D8" s="1">
        <f>'PR-RAS'!E12</f>
        <v>700306.8</v>
      </c>
      <c r="E8" s="1">
        <v>0</v>
      </c>
      <c r="F8" s="1">
        <v>0</v>
      </c>
      <c r="G8" s="2">
        <f t="shared" si="0"/>
        <v>12604.399430000001</v>
      </c>
      <c r="H8" s="2">
        <f t="shared" si="1"/>
        <v>0.30999999993946403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113871.97</v>
      </c>
      <c r="D9" s="1">
        <f>'PR-RAS'!E13</f>
        <v>340624.16</v>
      </c>
      <c r="E9" s="1">
        <v>0</v>
      </c>
      <c r="F9" s="1">
        <v>0</v>
      </c>
      <c r="G9" s="2">
        <f t="shared" si="0"/>
        <v>6360.9623199999996</v>
      </c>
      <c r="H9" s="2">
        <f t="shared" si="1"/>
        <v>0.18999999997322448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7658.59</v>
      </c>
      <c r="D10" s="1">
        <f>'PR-RAS'!E14</f>
        <v>15240.33</v>
      </c>
      <c r="E10" s="1">
        <v>0</v>
      </c>
      <c r="F10" s="1">
        <v>0</v>
      </c>
      <c r="G10" s="2">
        <f t="shared" si="0"/>
        <v>343.25324999999998</v>
      </c>
      <c r="H10" s="2">
        <f t="shared" si="1"/>
        <v>0.73999999999978172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658342.51</v>
      </c>
      <c r="D11" s="1">
        <f>'PR-RAS'!E15</f>
        <v>833600.75</v>
      </c>
      <c r="E11" s="1">
        <v>0</v>
      </c>
      <c r="F11" s="1">
        <v>0</v>
      </c>
      <c r="G11" s="2">
        <f t="shared" si="0"/>
        <v>23255.4401</v>
      </c>
      <c r="H11" s="2">
        <f t="shared" si="1"/>
        <v>0.73999999999068677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156236.29999999999</v>
      </c>
      <c r="D19" s="1">
        <f>'PR-RAS'!E23</f>
        <v>266454.66000000003</v>
      </c>
      <c r="E19" s="1">
        <v>0</v>
      </c>
      <c r="F19" s="1">
        <v>0</v>
      </c>
      <c r="G19" s="2">
        <f t="shared" si="0"/>
        <v>12404.621160000001</v>
      </c>
      <c r="H19" s="2">
        <f t="shared" si="1"/>
        <v>0.63999999995576218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26060.83</v>
      </c>
      <c r="D20" s="1">
        <f>'PR-RAS'!E24</f>
        <v>41767.18</v>
      </c>
      <c r="E20" s="1">
        <v>0</v>
      </c>
      <c r="F20" s="1">
        <v>0</v>
      </c>
      <c r="G20" s="2">
        <f t="shared" si="0"/>
        <v>2082.30861</v>
      </c>
      <c r="H20" s="2">
        <f t="shared" si="1"/>
        <v>0.34999999999854481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130175.47</v>
      </c>
      <c r="D23" s="1">
        <f>'PR-RAS'!E27</f>
        <v>224687.48</v>
      </c>
      <c r="E23" s="1">
        <v>0</v>
      </c>
      <c r="F23" s="1">
        <v>0</v>
      </c>
      <c r="G23" s="2">
        <f t="shared" si="0"/>
        <v>12750.10946</v>
      </c>
      <c r="H23" s="2">
        <f t="shared" si="1"/>
        <v>0.95000000001164153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59943.03</v>
      </c>
      <c r="D25" s="1">
        <f>'PR-RAS'!E29</f>
        <v>75605.27</v>
      </c>
      <c r="E25" s="1">
        <v>0</v>
      </c>
      <c r="F25" s="1">
        <v>0</v>
      </c>
      <c r="G25" s="2">
        <f t="shared" si="0"/>
        <v>5067.6856800000005</v>
      </c>
      <c r="H25" s="2">
        <f t="shared" si="1"/>
        <v>0.30000000000291038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59476.4</v>
      </c>
      <c r="D27" s="1">
        <f>'PR-RAS'!E31</f>
        <v>75266.820000000007</v>
      </c>
      <c r="E27" s="1">
        <v>0</v>
      </c>
      <c r="F27" s="1">
        <v>0</v>
      </c>
      <c r="G27" s="2">
        <f t="shared" si="0"/>
        <v>5460.2610400000003</v>
      </c>
      <c r="H27" s="2">
        <f t="shared" si="1"/>
        <v>0.57999999999447027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466.63</v>
      </c>
      <c r="D29" s="1">
        <f>'PR-RAS'!E33</f>
        <v>338.45</v>
      </c>
      <c r="E29" s="1">
        <v>0</v>
      </c>
      <c r="F29" s="1">
        <v>0</v>
      </c>
      <c r="G29" s="2">
        <f t="shared" si="0"/>
        <v>32.018839999999997</v>
      </c>
      <c r="H29" s="2">
        <f t="shared" si="1"/>
        <v>0.81999999999999318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1742964.3</v>
      </c>
      <c r="D46" s="1">
        <f>'PR-RAS'!E50</f>
        <v>2640263.75</v>
      </c>
      <c r="E46" s="1">
        <v>0</v>
      </c>
      <c r="F46" s="1">
        <v>0</v>
      </c>
      <c r="G46" s="2">
        <f t="shared" si="0"/>
        <v>316057.13099999999</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1588141.99</v>
      </c>
      <c r="D55" s="1">
        <f>'PR-RAS'!E59</f>
        <v>1762341.8599999999</v>
      </c>
      <c r="E55" s="1">
        <v>0</v>
      </c>
      <c r="F55" s="1">
        <v>0</v>
      </c>
      <c r="G55" s="2">
        <f t="shared" si="0"/>
        <v>276092.58834000002</v>
      </c>
      <c r="H55" s="2">
        <f t="shared" si="1"/>
        <v>0.15000000013969839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1502955.05</v>
      </c>
      <c r="D56" s="1">
        <f>'PR-RAS'!E60</f>
        <v>1492754.93</v>
      </c>
      <c r="E56" s="1">
        <v>0</v>
      </c>
      <c r="F56" s="1">
        <v>0</v>
      </c>
      <c r="G56" s="2">
        <f t="shared" si="0"/>
        <v>246865.57005000001</v>
      </c>
      <c r="H56" s="2">
        <f t="shared" si="1"/>
        <v>0.12000000011175871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85186.94</v>
      </c>
      <c r="D57" s="1">
        <f>'PR-RAS'!E61</f>
        <v>269586.93</v>
      </c>
      <c r="E57" s="1">
        <v>0</v>
      </c>
      <c r="F57" s="1">
        <v>0</v>
      </c>
      <c r="G57" s="2">
        <f t="shared" si="0"/>
        <v>34964.204800000007</v>
      </c>
      <c r="H57" s="2">
        <f t="shared" si="1"/>
        <v>0.13000000000465661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36653.49</v>
      </c>
      <c r="D58" s="1">
        <f>'PR-RAS'!E62</f>
        <v>166489.82999999999</v>
      </c>
      <c r="E58" s="1">
        <v>0</v>
      </c>
      <c r="F58" s="1">
        <v>0</v>
      </c>
      <c r="G58" s="2">
        <f t="shared" si="0"/>
        <v>21069.089549999997</v>
      </c>
      <c r="H58" s="2">
        <f t="shared" si="1"/>
        <v>0.66000000001076842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36653.49</v>
      </c>
      <c r="D60" s="1">
        <f>'PR-RAS'!E64</f>
        <v>166489.82999999999</v>
      </c>
      <c r="E60" s="1">
        <v>0</v>
      </c>
      <c r="F60" s="1">
        <v>0</v>
      </c>
      <c r="G60" s="2">
        <f t="shared" si="0"/>
        <v>21808.355849999996</v>
      </c>
      <c r="H60" s="2">
        <f t="shared" si="1"/>
        <v>0.66000000001076842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118168.82</v>
      </c>
      <c r="D70" s="1">
        <f>'PR-RAS'!E74</f>
        <v>711432.06</v>
      </c>
      <c r="E70" s="1">
        <v>0</v>
      </c>
      <c r="F70" s="1">
        <v>0</v>
      </c>
      <c r="G70" s="2">
        <f t="shared" si="0"/>
        <v>106331.27286000003</v>
      </c>
      <c r="H70" s="2">
        <f t="shared" si="1"/>
        <v>0.24000000004889444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118168.82</v>
      </c>
      <c r="D72" s="1">
        <f>'PR-RAS'!E76</f>
        <v>711432.06</v>
      </c>
      <c r="E72" s="1">
        <v>0</v>
      </c>
      <c r="F72" s="1">
        <v>0</v>
      </c>
      <c r="G72" s="2">
        <f t="shared" si="0"/>
        <v>109413.33874000001</v>
      </c>
      <c r="H72" s="2">
        <f t="shared" si="1"/>
        <v>0.24000000004889444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128000.7</v>
      </c>
      <c r="D78" s="1">
        <f>'PR-RAS'!E82</f>
        <v>164176.59000000003</v>
      </c>
      <c r="E78" s="1">
        <v>0</v>
      </c>
      <c r="F78" s="1">
        <v>0</v>
      </c>
      <c r="G78" s="2">
        <f t="shared" si="0"/>
        <v>35139.248760000002</v>
      </c>
      <c r="H78" s="2">
        <f t="shared" si="1"/>
        <v>0.70999999997729901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36086.5</v>
      </c>
      <c r="D79" s="1">
        <f>'PR-RAS'!E83</f>
        <v>70008.400000000009</v>
      </c>
      <c r="E79" s="1">
        <v>0</v>
      </c>
      <c r="F79" s="1">
        <v>0</v>
      </c>
      <c r="G79" s="2">
        <f t="shared" si="0"/>
        <v>13736.057400000002</v>
      </c>
      <c r="H79" s="2">
        <f t="shared" si="1"/>
        <v>0.90000000000873115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30474.62</v>
      </c>
      <c r="D81" s="1">
        <f>'PR-RAS'!E85</f>
        <v>65070.16</v>
      </c>
      <c r="E81" s="1">
        <v>0</v>
      </c>
      <c r="F81" s="1">
        <v>0</v>
      </c>
      <c r="G81" s="2">
        <f t="shared" si="0"/>
        <v>12849.1952</v>
      </c>
      <c r="H81" s="2">
        <f t="shared" si="1"/>
        <v>0.54000000000451109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5611.88</v>
      </c>
      <c r="D82" s="1">
        <f>'PR-RAS'!E86</f>
        <v>4938.24</v>
      </c>
      <c r="E82" s="1">
        <v>0</v>
      </c>
      <c r="F82" s="1">
        <v>0</v>
      </c>
      <c r="G82" s="2">
        <f t="shared" si="0"/>
        <v>1254.5571600000001</v>
      </c>
      <c r="H82" s="2">
        <f t="shared" si="1"/>
        <v>0.35999999999967258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91914.2</v>
      </c>
      <c r="D87" s="1">
        <f>'PR-RAS'!E91</f>
        <v>94168.19</v>
      </c>
      <c r="E87" s="1">
        <v>0</v>
      </c>
      <c r="F87" s="1">
        <v>0</v>
      </c>
      <c r="G87" s="2">
        <f t="shared" si="0"/>
        <v>24101.549879999999</v>
      </c>
      <c r="H87" s="2">
        <f t="shared" si="1"/>
        <v>0.38999999999941792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5567.69</v>
      </c>
      <c r="D88" s="1">
        <f>'PR-RAS'!E92</f>
        <v>2282.46</v>
      </c>
      <c r="E88" s="1">
        <v>0</v>
      </c>
      <c r="F88" s="1">
        <v>0</v>
      </c>
      <c r="G88" s="2">
        <f t="shared" si="0"/>
        <v>881.53706999999997</v>
      </c>
      <c r="H88" s="2">
        <f t="shared" si="1"/>
        <v>0.77000000000043656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8457.84</v>
      </c>
      <c r="D89" s="1">
        <f>'PR-RAS'!E93</f>
        <v>9074.9</v>
      </c>
      <c r="E89" s="1">
        <v>0</v>
      </c>
      <c r="F89" s="1">
        <v>0</v>
      </c>
      <c r="G89" s="2">
        <f t="shared" si="0"/>
        <v>2341.4723199999999</v>
      </c>
      <c r="H89" s="2">
        <f t="shared" si="1"/>
        <v>0.26000000000021828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71020.539999999994</v>
      </c>
      <c r="D90" s="1">
        <f>'PR-RAS'!E94</f>
        <v>79417.34</v>
      </c>
      <c r="E90" s="1">
        <v>0</v>
      </c>
      <c r="F90" s="1">
        <v>0</v>
      </c>
      <c r="G90" s="2">
        <f t="shared" si="0"/>
        <v>20457.114579999998</v>
      </c>
      <c r="H90" s="2">
        <f t="shared" si="1"/>
        <v>0.80000000000291038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6868.13</v>
      </c>
      <c r="D93" s="1">
        <f>'PR-RAS'!E97</f>
        <v>3393.49</v>
      </c>
      <c r="E93" s="1">
        <v>0</v>
      </c>
      <c r="F93" s="1">
        <v>0</v>
      </c>
      <c r="G93" s="2">
        <f t="shared" si="0"/>
        <v>1256.2701200000001</v>
      </c>
      <c r="H93" s="2">
        <f t="shared" si="1"/>
        <v>0.61999999999989086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692514.93</v>
      </c>
      <c r="D102" s="1">
        <f>'PR-RAS'!E106</f>
        <v>790462.89</v>
      </c>
      <c r="E102" s="1">
        <v>0</v>
      </c>
      <c r="F102" s="1">
        <v>0</v>
      </c>
      <c r="G102" s="2">
        <f t="shared" si="0"/>
        <v>229617.51171000002</v>
      </c>
      <c r="H102" s="2">
        <f t="shared" si="1"/>
        <v>0.17999999993480742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57379.89</v>
      </c>
      <c r="D103" s="1">
        <f>'PR-RAS'!E107</f>
        <v>38750.92</v>
      </c>
      <c r="E103" s="1">
        <v>0</v>
      </c>
      <c r="F103" s="1">
        <v>0</v>
      </c>
      <c r="G103" s="2">
        <f t="shared" si="0"/>
        <v>13757.936459999997</v>
      </c>
      <c r="H103" s="2">
        <f t="shared" si="1"/>
        <v>0.19000000000232831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13560.94</v>
      </c>
      <c r="D105" s="1">
        <f>'PR-RAS'!E109</f>
        <v>13509.37</v>
      </c>
      <c r="E105" s="1">
        <v>0</v>
      </c>
      <c r="F105" s="1">
        <v>0</v>
      </c>
      <c r="G105" s="2">
        <f t="shared" si="0"/>
        <v>4220.2867200000001</v>
      </c>
      <c r="H105" s="2">
        <f t="shared" si="1"/>
        <v>0.43000000000029104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5091.9399999999996</v>
      </c>
      <c r="D106" s="1">
        <f>'PR-RAS'!E110</f>
        <v>2532.2600000000002</v>
      </c>
      <c r="E106" s="1">
        <v>0</v>
      </c>
      <c r="F106" s="1">
        <v>0</v>
      </c>
      <c r="G106" s="2">
        <f t="shared" si="0"/>
        <v>1066.4282999999998</v>
      </c>
      <c r="H106" s="2">
        <f t="shared" si="1"/>
        <v>0.32000000000061846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38727.01</v>
      </c>
      <c r="D107" s="1">
        <f>'PR-RAS'!E111</f>
        <v>22709.29</v>
      </c>
      <c r="E107" s="1">
        <v>0</v>
      </c>
      <c r="F107" s="1">
        <v>0</v>
      </c>
      <c r="G107" s="2">
        <f t="shared" si="0"/>
        <v>8919.4325399999998</v>
      </c>
      <c r="H107" s="2">
        <f t="shared" si="1"/>
        <v>0.30000000000291038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19523.510000000002</v>
      </c>
      <c r="D108" s="1">
        <f>'PR-RAS'!E112</f>
        <v>29364.959999999999</v>
      </c>
      <c r="E108" s="1">
        <v>0</v>
      </c>
      <c r="F108" s="1">
        <v>0</v>
      </c>
      <c r="G108" s="2">
        <f t="shared" si="0"/>
        <v>8373.1170099999999</v>
      </c>
      <c r="H108" s="2">
        <f t="shared" si="1"/>
        <v>0.52999999999883585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3990.5</v>
      </c>
      <c r="D111" s="1">
        <f>'PR-RAS'!E115</f>
        <v>12595.58</v>
      </c>
      <c r="E111" s="1">
        <v>0</v>
      </c>
      <c r="F111" s="1">
        <v>0</v>
      </c>
      <c r="G111" s="2">
        <f t="shared" si="0"/>
        <v>3209.9825999999998</v>
      </c>
      <c r="H111" s="2">
        <f t="shared" si="1"/>
        <v>0.92000000000007276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15533.01</v>
      </c>
      <c r="D113" s="1">
        <f>'PR-RAS'!E117</f>
        <v>16769.38</v>
      </c>
      <c r="E113" s="1">
        <v>0</v>
      </c>
      <c r="F113" s="1">
        <v>0</v>
      </c>
      <c r="G113" s="2">
        <f t="shared" si="0"/>
        <v>5496.0382400000008</v>
      </c>
      <c r="H113" s="2">
        <f t="shared" si="1"/>
        <v>0.39000000000123691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615611.53</v>
      </c>
      <c r="D116" s="1">
        <f>'PR-RAS'!E120</f>
        <v>722347.01</v>
      </c>
      <c r="E116" s="1">
        <v>0</v>
      </c>
      <c r="F116" s="1">
        <v>0</v>
      </c>
      <c r="G116" s="2">
        <f t="shared" si="0"/>
        <v>236935.13825000002</v>
      </c>
      <c r="H116" s="2">
        <f t="shared" si="1"/>
        <v>0.47999999998137355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116877.28</v>
      </c>
      <c r="D117" s="1">
        <f>'PR-RAS'!E121</f>
        <v>172164.09</v>
      </c>
      <c r="E117" s="1">
        <v>0</v>
      </c>
      <c r="F117" s="1">
        <v>0</v>
      </c>
      <c r="G117" s="2">
        <f t="shared" si="0"/>
        <v>53499.833359999997</v>
      </c>
      <c r="H117" s="2">
        <f t="shared" si="1"/>
        <v>0.36999999999534339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498734.25</v>
      </c>
      <c r="D118" s="1">
        <f>'PR-RAS'!E122</f>
        <v>550182.92000000004</v>
      </c>
      <c r="E118" s="1">
        <v>0</v>
      </c>
      <c r="F118" s="1">
        <v>0</v>
      </c>
      <c r="G118" s="2">
        <f t="shared" si="0"/>
        <v>187094.71053000001</v>
      </c>
      <c r="H118" s="2">
        <f t="shared" si="1"/>
        <v>0.32999999995809048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51997.71</v>
      </c>
      <c r="D120" s="1">
        <f>'PR-RAS'!E124</f>
        <v>33281.93</v>
      </c>
      <c r="E120" s="1">
        <v>0</v>
      </c>
      <c r="F120" s="1">
        <v>0</v>
      </c>
      <c r="G120" s="2">
        <f t="shared" si="0"/>
        <v>14108.82683</v>
      </c>
      <c r="H120" s="2">
        <f t="shared" si="1"/>
        <v>0.36000000000058208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29511.85</v>
      </c>
      <c r="D121" s="1">
        <f>'PR-RAS'!E125</f>
        <v>33281.93</v>
      </c>
      <c r="E121" s="1">
        <v>0</v>
      </c>
      <c r="F121" s="1">
        <v>0</v>
      </c>
      <c r="G121" s="2">
        <f t="shared" si="0"/>
        <v>11529.085199999998</v>
      </c>
      <c r="H121" s="2">
        <f t="shared" si="1"/>
        <v>0.22000000000116415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29511.85</v>
      </c>
      <c r="D123" s="1">
        <f>'PR-RAS'!E127</f>
        <v>33281.93</v>
      </c>
      <c r="E123" s="1">
        <v>0</v>
      </c>
      <c r="F123" s="1">
        <v>0</v>
      </c>
      <c r="G123" s="2">
        <f t="shared" si="0"/>
        <v>11721.236619999998</v>
      </c>
      <c r="H123" s="2">
        <f t="shared" si="1"/>
        <v>0.22000000000116415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22485.86</v>
      </c>
      <c r="D124" s="1">
        <f>'PR-RAS'!E128</f>
        <v>0</v>
      </c>
      <c r="E124" s="1">
        <v>0</v>
      </c>
      <c r="F124" s="1">
        <v>0</v>
      </c>
      <c r="G124" s="2">
        <f t="shared" si="0"/>
        <v>2765.7607800000001</v>
      </c>
      <c r="H124" s="2">
        <f t="shared" si="1"/>
        <v>0.13999999999941792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22485.86</v>
      </c>
      <c r="D126" s="1">
        <f>'PR-RAS'!E130</f>
        <v>0</v>
      </c>
      <c r="E126" s="1">
        <v>0</v>
      </c>
      <c r="F126" s="1">
        <v>0</v>
      </c>
      <c r="G126" s="2">
        <f t="shared" si="0"/>
        <v>2810.7325000000001</v>
      </c>
      <c r="H126" s="2">
        <f t="shared" si="1"/>
        <v>0.13999999999941792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6524.08</v>
      </c>
      <c r="D135" s="1">
        <f>'PR-RAS'!E139</f>
        <v>10690.199999999999</v>
      </c>
      <c r="E135" s="1">
        <v>0</v>
      </c>
      <c r="F135" s="1">
        <v>0</v>
      </c>
      <c r="G135" s="2">
        <f t="shared" si="0"/>
        <v>3739.2003199999995</v>
      </c>
      <c r="H135" s="2">
        <f t="shared" si="1"/>
        <v>0.27999999999883585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1443.61</v>
      </c>
      <c r="D136" s="1">
        <f>'PR-RAS'!E140</f>
        <v>1201.99</v>
      </c>
      <c r="E136" s="1">
        <v>0</v>
      </c>
      <c r="F136" s="1">
        <v>0</v>
      </c>
      <c r="G136" s="2">
        <f t="shared" si="0"/>
        <v>519.42465000000004</v>
      </c>
      <c r="H136" s="2">
        <f t="shared" si="1"/>
        <v>0.40000000000009095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1443.61</v>
      </c>
      <c r="D141" s="1">
        <f>'PR-RAS'!E145</f>
        <v>255.67</v>
      </c>
      <c r="E141" s="1">
        <v>0</v>
      </c>
      <c r="F141" s="1">
        <v>0</v>
      </c>
      <c r="G141" s="2">
        <f t="shared" si="0"/>
        <v>273.69299999999998</v>
      </c>
      <c r="H141" s="2">
        <f t="shared" si="1"/>
        <v>0.72000000000011255</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946.32</v>
      </c>
      <c r="E145" s="1">
        <v>0</v>
      </c>
      <c r="F145" s="1">
        <v>0</v>
      </c>
      <c r="G145" s="2">
        <f t="shared" si="0"/>
        <v>272.54016000000001</v>
      </c>
      <c r="H145" s="2">
        <f t="shared" si="1"/>
        <v>0.32000000000005002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5080.47</v>
      </c>
      <c r="D146" s="1">
        <f>'PR-RAS'!E150</f>
        <v>9488.2099999999991</v>
      </c>
      <c r="E146" s="1">
        <v>0</v>
      </c>
      <c r="F146" s="1">
        <v>0</v>
      </c>
      <c r="G146" s="2">
        <f t="shared" si="0"/>
        <v>3488.2490499999999</v>
      </c>
      <c r="H146" s="2">
        <f t="shared" si="1"/>
        <v>0.67999999999938154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5673516.0199999996</v>
      </c>
      <c r="D147" s="1">
        <f>'PR-RAS'!E151</f>
        <v>6264206.7100000009</v>
      </c>
      <c r="E147" s="1">
        <v>0</v>
      </c>
      <c r="F147" s="1">
        <v>0</v>
      </c>
      <c r="G147" s="2">
        <f t="shared" si="0"/>
        <v>2657481.6982399998</v>
      </c>
      <c r="H147" s="2">
        <f t="shared" si="1"/>
        <v>0.30999999865889549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644982.17000000004</v>
      </c>
      <c r="D148" s="1">
        <f>'PR-RAS'!E152</f>
        <v>788229.08000000007</v>
      </c>
      <c r="E148" s="1">
        <v>0</v>
      </c>
      <c r="F148" s="1">
        <v>0</v>
      </c>
      <c r="G148" s="2">
        <f t="shared" si="0"/>
        <v>326551.72850999999</v>
      </c>
      <c r="H148" s="2">
        <f t="shared" si="1"/>
        <v>0.25000000011641532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497769.12</v>
      </c>
      <c r="D149" s="1">
        <f>'PR-RAS'!E153</f>
        <v>603717.96000000008</v>
      </c>
      <c r="E149" s="1">
        <v>0</v>
      </c>
      <c r="F149" s="1">
        <v>0</v>
      </c>
      <c r="G149" s="2">
        <f t="shared" si="0"/>
        <v>252370.34591999999</v>
      </c>
      <c r="H149" s="2">
        <f t="shared" si="1"/>
        <v>0.15999999991618097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495964.81</v>
      </c>
      <c r="D150" s="1">
        <f>'PR-RAS'!E154</f>
        <v>600571.04</v>
      </c>
      <c r="E150" s="1">
        <v>0</v>
      </c>
      <c r="F150" s="1">
        <v>0</v>
      </c>
      <c r="G150" s="2">
        <f t="shared" si="0"/>
        <v>252868.92660999999</v>
      </c>
      <c r="H150" s="2">
        <f t="shared" si="1"/>
        <v>0.23000000003958121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1804.31</v>
      </c>
      <c r="D152" s="1">
        <f>'PR-RAS'!E156</f>
        <v>3146.92</v>
      </c>
      <c r="E152" s="1">
        <v>0</v>
      </c>
      <c r="F152" s="1">
        <v>0</v>
      </c>
      <c r="G152" s="2">
        <f t="shared" si="0"/>
        <v>1222.8206499999999</v>
      </c>
      <c r="H152" s="2">
        <f t="shared" si="1"/>
        <v>0.38999999999987267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62922.52</v>
      </c>
      <c r="D154" s="1">
        <f>'PR-RAS'!E158</f>
        <v>78955.62</v>
      </c>
      <c r="E154" s="1">
        <v>0</v>
      </c>
      <c r="F154" s="1">
        <v>0</v>
      </c>
      <c r="G154" s="2">
        <f t="shared" si="0"/>
        <v>33787.565279999995</v>
      </c>
      <c r="H154" s="2">
        <f t="shared" si="1"/>
        <v>0.86000000000785803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84290.53</v>
      </c>
      <c r="D155" s="1">
        <f>'PR-RAS'!E159</f>
        <v>105555.5</v>
      </c>
      <c r="E155" s="1">
        <v>0</v>
      </c>
      <c r="F155" s="1">
        <v>0</v>
      </c>
      <c r="G155" s="2">
        <f t="shared" si="0"/>
        <v>45491.835620000005</v>
      </c>
      <c r="H155" s="2">
        <f t="shared" si="1"/>
        <v>0.97000000000116415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84290.53</v>
      </c>
      <c r="D157" s="1">
        <f>'PR-RAS'!E161</f>
        <v>105555.5</v>
      </c>
      <c r="E157" s="1">
        <v>0</v>
      </c>
      <c r="F157" s="1">
        <v>0</v>
      </c>
      <c r="G157" s="2">
        <f t="shared" si="0"/>
        <v>46082.638680000004</v>
      </c>
      <c r="H157" s="2">
        <f t="shared" si="1"/>
        <v>0.97000000000116415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1907796.4000000004</v>
      </c>
      <c r="D159" s="1">
        <f>'PR-RAS'!E163</f>
        <v>2043490.81</v>
      </c>
      <c r="E159" s="1">
        <v>0</v>
      </c>
      <c r="F159" s="1">
        <v>0</v>
      </c>
      <c r="G159" s="2">
        <f t="shared" si="0"/>
        <v>947174.92716000008</v>
      </c>
      <c r="H159" s="2">
        <f t="shared" si="1"/>
        <v>0.59000000031664968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41788.57</v>
      </c>
      <c r="D160" s="1">
        <f>'PR-RAS'!E164</f>
        <v>46929.37</v>
      </c>
      <c r="E160" s="1">
        <v>0</v>
      </c>
      <c r="F160" s="1">
        <v>0</v>
      </c>
      <c r="G160" s="2">
        <f t="shared" si="0"/>
        <v>21567.922289999999</v>
      </c>
      <c r="H160" s="2">
        <f t="shared" si="1"/>
        <v>0.80000000000291038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1290.29</v>
      </c>
      <c r="D161" s="1">
        <f>'PR-RAS'!E165</f>
        <v>1800.97</v>
      </c>
      <c r="E161" s="1">
        <v>0</v>
      </c>
      <c r="F161" s="1">
        <v>0</v>
      </c>
      <c r="G161" s="2">
        <f t="shared" si="0"/>
        <v>782.7568</v>
      </c>
      <c r="H161" s="2">
        <f t="shared" si="1"/>
        <v>0.31999999999993634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37233.22</v>
      </c>
      <c r="D162" s="1">
        <f>'PR-RAS'!E166</f>
        <v>42178.86</v>
      </c>
      <c r="E162" s="1">
        <v>0</v>
      </c>
      <c r="F162" s="1">
        <v>0</v>
      </c>
      <c r="G162" s="2">
        <f t="shared" si="0"/>
        <v>19576.141340000002</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3265.06</v>
      </c>
      <c r="D163" s="1">
        <f>'PR-RAS'!E167</f>
        <v>2949.54</v>
      </c>
      <c r="E163" s="1">
        <v>0</v>
      </c>
      <c r="F163" s="1">
        <v>0</v>
      </c>
      <c r="G163" s="2">
        <f t="shared" si="0"/>
        <v>1484.59068</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265416.63</v>
      </c>
      <c r="D165" s="1">
        <f>'PR-RAS'!E169</f>
        <v>252915.18</v>
      </c>
      <c r="E165" s="1">
        <v>0</v>
      </c>
      <c r="F165" s="1">
        <v>0</v>
      </c>
      <c r="G165" s="2">
        <f t="shared" si="0"/>
        <v>126484.50636</v>
      </c>
      <c r="H165" s="2">
        <f t="shared" si="1"/>
        <v>0.54999999998835847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12985.25</v>
      </c>
      <c r="D166" s="1">
        <f>'PR-RAS'!E170</f>
        <v>13622.95</v>
      </c>
      <c r="E166" s="1">
        <v>0</v>
      </c>
      <c r="F166" s="1">
        <v>0</v>
      </c>
      <c r="G166" s="2">
        <f t="shared" si="0"/>
        <v>6638.1397500000003</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243988.61</v>
      </c>
      <c r="D168" s="1">
        <f>'PR-RAS'!E172</f>
        <v>217215.28</v>
      </c>
      <c r="E168" s="1">
        <v>0</v>
      </c>
      <c r="F168" s="1">
        <v>0</v>
      </c>
      <c r="G168" s="2">
        <f t="shared" si="0"/>
        <v>113296.00138999999</v>
      </c>
      <c r="H168" s="2">
        <f t="shared" si="1"/>
        <v>0.67000000001280569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3945.32</v>
      </c>
      <c r="D169" s="1">
        <f>'PR-RAS'!E173</f>
        <v>8855.77</v>
      </c>
      <c r="E169" s="1">
        <v>0</v>
      </c>
      <c r="F169" s="1">
        <v>0</v>
      </c>
      <c r="G169" s="2">
        <f t="shared" si="0"/>
        <v>3638.3524800000005</v>
      </c>
      <c r="H169" s="2">
        <f t="shared" si="1"/>
        <v>0.54999999999972715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2408.7600000000002</v>
      </c>
      <c r="D170" s="1">
        <f>'PR-RAS'!E174</f>
        <v>10681.27</v>
      </c>
      <c r="E170" s="1">
        <v>0</v>
      </c>
      <c r="F170" s="1">
        <v>0</v>
      </c>
      <c r="G170" s="2">
        <f t="shared" si="0"/>
        <v>4017.3497000000007</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2088.69</v>
      </c>
      <c r="D172" s="1">
        <f>'PR-RAS'!E176</f>
        <v>2539.91</v>
      </c>
      <c r="E172" s="1">
        <v>0</v>
      </c>
      <c r="F172" s="1">
        <v>0</v>
      </c>
      <c r="G172" s="2">
        <f t="shared" si="0"/>
        <v>1225.8152100000002</v>
      </c>
      <c r="H172" s="2">
        <f t="shared" si="1"/>
        <v>0.40000000000009095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1158671.9900000002</v>
      </c>
      <c r="D173" s="1">
        <f>'PR-RAS'!E177</f>
        <v>1234256.78</v>
      </c>
      <c r="E173" s="1">
        <v>0</v>
      </c>
      <c r="F173" s="1">
        <v>0</v>
      </c>
      <c r="G173" s="2">
        <f t="shared" si="0"/>
        <v>623875.91460000002</v>
      </c>
      <c r="H173" s="2">
        <f t="shared" si="1"/>
        <v>0.2299999997485429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53013.24</v>
      </c>
      <c r="D174" s="1">
        <f>'PR-RAS'!E178</f>
        <v>62094.27</v>
      </c>
      <c r="E174" s="1">
        <v>0</v>
      </c>
      <c r="F174" s="1">
        <v>0</v>
      </c>
      <c r="G174" s="2">
        <f t="shared" si="0"/>
        <v>30655.907939999997</v>
      </c>
      <c r="H174" s="2">
        <f t="shared" si="1"/>
        <v>0.50999999999476131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382672.55</v>
      </c>
      <c r="D175" s="1">
        <f>'PR-RAS'!E179</f>
        <v>348786.16</v>
      </c>
      <c r="E175" s="1">
        <v>0</v>
      </c>
      <c r="F175" s="1">
        <v>0</v>
      </c>
      <c r="G175" s="2">
        <f t="shared" si="0"/>
        <v>187962.60737999997</v>
      </c>
      <c r="H175" s="2">
        <f t="shared" si="1"/>
        <v>0.60999999998603016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80933.66</v>
      </c>
      <c r="D176" s="1">
        <f>'PR-RAS'!E180</f>
        <v>97555.62</v>
      </c>
      <c r="E176" s="1">
        <v>0</v>
      </c>
      <c r="F176" s="1">
        <v>0</v>
      </c>
      <c r="G176" s="2">
        <f t="shared" si="0"/>
        <v>48307.857499999998</v>
      </c>
      <c r="H176" s="2">
        <f t="shared" si="1"/>
        <v>0.72000000000116415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397971.58</v>
      </c>
      <c r="D177" s="1">
        <f>'PR-RAS'!E181</f>
        <v>458343.59</v>
      </c>
      <c r="E177" s="1">
        <v>0</v>
      </c>
      <c r="F177" s="1">
        <v>0</v>
      </c>
      <c r="G177" s="2">
        <f t="shared" si="0"/>
        <v>231379.94175999999</v>
      </c>
      <c r="H177" s="2">
        <f t="shared" si="1"/>
        <v>0.82999999995809048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8217.01</v>
      </c>
      <c r="D178" s="1">
        <f>'PR-RAS'!E182</f>
        <v>6628.04</v>
      </c>
      <c r="E178" s="1">
        <v>0</v>
      </c>
      <c r="F178" s="1">
        <v>0</v>
      </c>
      <c r="G178" s="2">
        <f t="shared" si="0"/>
        <v>3800.73693</v>
      </c>
      <c r="H178" s="2">
        <f t="shared" si="1"/>
        <v>5.0000000000181899E-2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6016.4</v>
      </c>
      <c r="D179" s="1">
        <f>'PR-RAS'!E183</f>
        <v>4436.25</v>
      </c>
      <c r="E179" s="1">
        <v>0</v>
      </c>
      <c r="F179" s="1">
        <v>0</v>
      </c>
      <c r="G179" s="2">
        <f t="shared" si="0"/>
        <v>2650.2241999999997</v>
      </c>
      <c r="H179" s="2">
        <f t="shared" si="1"/>
        <v>0.6499999999996362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98413.26</v>
      </c>
      <c r="D180" s="1">
        <f>'PR-RAS'!E184</f>
        <v>107651.34</v>
      </c>
      <c r="E180" s="1">
        <v>0</v>
      </c>
      <c r="F180" s="1">
        <v>0</v>
      </c>
      <c r="G180" s="2">
        <f t="shared" si="0"/>
        <v>56155.153259999999</v>
      </c>
      <c r="H180" s="2">
        <f t="shared" si="1"/>
        <v>0.59999999999126885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48939.75</v>
      </c>
      <c r="D181" s="1">
        <f>'PR-RAS'!E185</f>
        <v>55337.279999999999</v>
      </c>
      <c r="E181" s="1">
        <v>0</v>
      </c>
      <c r="F181" s="1">
        <v>0</v>
      </c>
      <c r="G181" s="2">
        <f t="shared" si="0"/>
        <v>28730.575799999999</v>
      </c>
      <c r="H181" s="2">
        <f t="shared" si="1"/>
        <v>0.52999999999883585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82494.539999999994</v>
      </c>
      <c r="D182" s="1">
        <f>'PR-RAS'!E186</f>
        <v>93424.23</v>
      </c>
      <c r="E182" s="1">
        <v>0</v>
      </c>
      <c r="F182" s="1">
        <v>0</v>
      </c>
      <c r="G182" s="2">
        <f t="shared" si="0"/>
        <v>48751.082999999999</v>
      </c>
      <c r="H182" s="2">
        <f t="shared" si="1"/>
        <v>0.69000000000232831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39.83</v>
      </c>
      <c r="D183" s="1">
        <f>'PR-RAS'!E187</f>
        <v>0</v>
      </c>
      <c r="E183" s="1">
        <v>0</v>
      </c>
      <c r="F183" s="1">
        <v>0</v>
      </c>
      <c r="G183" s="2">
        <f t="shared" si="0"/>
        <v>7.2490599999999992</v>
      </c>
      <c r="H183" s="2">
        <f t="shared" si="1"/>
        <v>0.17000000000000171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441879.38</v>
      </c>
      <c r="D184" s="1">
        <f>'PR-RAS'!E188</f>
        <v>509389.48</v>
      </c>
      <c r="E184" s="1">
        <v>0</v>
      </c>
      <c r="F184" s="1">
        <v>0</v>
      </c>
      <c r="G184" s="2">
        <f t="shared" si="0"/>
        <v>267300.47621999995</v>
      </c>
      <c r="H184" s="2">
        <f t="shared" si="1"/>
        <v>0.85999999998603016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56015.86</v>
      </c>
      <c r="D185" s="1">
        <f>'PR-RAS'!E189</f>
        <v>50629.63</v>
      </c>
      <c r="E185" s="1">
        <v>0</v>
      </c>
      <c r="F185" s="1">
        <v>0</v>
      </c>
      <c r="G185" s="2">
        <f t="shared" si="0"/>
        <v>28938.622079999997</v>
      </c>
      <c r="H185" s="2">
        <f t="shared" si="1"/>
        <v>0.51000000000203727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9153.39</v>
      </c>
      <c r="D186" s="1">
        <f>'PR-RAS'!E190</f>
        <v>11973.91</v>
      </c>
      <c r="E186" s="1">
        <v>0</v>
      </c>
      <c r="F186" s="1">
        <v>0</v>
      </c>
      <c r="G186" s="2">
        <f t="shared" si="0"/>
        <v>6123.7238499999994</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8246.9</v>
      </c>
      <c r="D187" s="1">
        <f>'PR-RAS'!E191</f>
        <v>27381.360000000001</v>
      </c>
      <c r="E187" s="1">
        <v>0</v>
      </c>
      <c r="F187" s="1">
        <v>0</v>
      </c>
      <c r="G187" s="2">
        <f t="shared" si="0"/>
        <v>11719.78932</v>
      </c>
      <c r="H187" s="2">
        <f t="shared" si="1"/>
        <v>0.46000000000094587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5875.46</v>
      </c>
      <c r="D188" s="1">
        <f>'PR-RAS'!E192</f>
        <v>5028.75</v>
      </c>
      <c r="E188" s="1">
        <v>0</v>
      </c>
      <c r="F188" s="1">
        <v>0</v>
      </c>
      <c r="G188" s="2">
        <f t="shared" si="0"/>
        <v>2979.4635199999998</v>
      </c>
      <c r="H188" s="2">
        <f t="shared" si="1"/>
        <v>0.71000000000003638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19306.009999999998</v>
      </c>
      <c r="D189" s="1">
        <f>'PR-RAS'!E193</f>
        <v>18506.93</v>
      </c>
      <c r="E189" s="1">
        <v>0</v>
      </c>
      <c r="F189" s="1">
        <v>0</v>
      </c>
      <c r="G189" s="2">
        <f t="shared" si="0"/>
        <v>10588.135559999999</v>
      </c>
      <c r="H189" s="2">
        <f t="shared" si="1"/>
        <v>7.9999999998108251E-2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331.81</v>
      </c>
      <c r="E190" s="1">
        <v>0</v>
      </c>
      <c r="F190" s="1">
        <v>0</v>
      </c>
      <c r="G190" s="2">
        <f t="shared" si="0"/>
        <v>125.42418000000001</v>
      </c>
      <c r="H190" s="2">
        <f t="shared" si="1"/>
        <v>0.18999999999999773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343281.76</v>
      </c>
      <c r="D191" s="1">
        <f>'PR-RAS'!E195</f>
        <v>395537.09</v>
      </c>
      <c r="E191" s="1">
        <v>0</v>
      </c>
      <c r="F191" s="1">
        <v>0</v>
      </c>
      <c r="G191" s="2">
        <f t="shared" si="0"/>
        <v>215527.6286</v>
      </c>
      <c r="H191" s="2">
        <f t="shared" si="1"/>
        <v>0.33000000001629815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15494.23</v>
      </c>
      <c r="D192" s="1">
        <f>'PR-RAS'!E196</f>
        <v>37025.629999999997</v>
      </c>
      <c r="E192" s="1">
        <v>0</v>
      </c>
      <c r="F192" s="1">
        <v>0</v>
      </c>
      <c r="G192" s="2">
        <f t="shared" si="0"/>
        <v>17103.188589999998</v>
      </c>
      <c r="H192" s="2">
        <f t="shared" si="1"/>
        <v>0.60000000000218279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4967.1099999999997</v>
      </c>
      <c r="D198" s="1">
        <f>'PR-RAS'!E202</f>
        <v>17868.739999999998</v>
      </c>
      <c r="E198" s="1">
        <v>0</v>
      </c>
      <c r="F198" s="1">
        <v>0</v>
      </c>
      <c r="G198" s="2">
        <f t="shared" si="0"/>
        <v>8018.8042299999997</v>
      </c>
      <c r="H198" s="2">
        <f t="shared" si="1"/>
        <v>0.37000000000170985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13481.16</v>
      </c>
      <c r="E200" s="1">
        <v>0</v>
      </c>
      <c r="F200" s="1">
        <v>0</v>
      </c>
      <c r="G200" s="2">
        <f t="shared" si="0"/>
        <v>5365.5016800000003</v>
      </c>
      <c r="H200" s="2">
        <f t="shared" si="1"/>
        <v>0.15999999999985448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4967.1099999999997</v>
      </c>
      <c r="D201" s="1">
        <f>'PR-RAS'!E205</f>
        <v>4387.58</v>
      </c>
      <c r="E201" s="1">
        <v>0</v>
      </c>
      <c r="F201" s="1">
        <v>0</v>
      </c>
      <c r="G201" s="2">
        <f t="shared" si="0"/>
        <v>2748.4540000000002</v>
      </c>
      <c r="H201" s="2">
        <f t="shared" si="1"/>
        <v>0.52999999999974534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10527.12</v>
      </c>
      <c r="D206" s="1">
        <f>'PR-RAS'!E210</f>
        <v>19156.89</v>
      </c>
      <c r="E206" s="1">
        <v>0</v>
      </c>
      <c r="F206" s="1">
        <v>0</v>
      </c>
      <c r="G206" s="2">
        <f t="shared" si="0"/>
        <v>10012.3845</v>
      </c>
      <c r="H206" s="2">
        <f t="shared" si="1"/>
        <v>0.23000000000138243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7574.13</v>
      </c>
      <c r="D207" s="1">
        <f>'PR-RAS'!E211</f>
        <v>15489.05</v>
      </c>
      <c r="E207" s="1">
        <v>0</v>
      </c>
      <c r="F207" s="1">
        <v>0</v>
      </c>
      <c r="G207" s="2">
        <f t="shared" si="0"/>
        <v>7941.7593799999986</v>
      </c>
      <c r="H207" s="2">
        <f t="shared" si="1"/>
        <v>0.17999999999938154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29.21</v>
      </c>
      <c r="D209" s="1">
        <f>'PR-RAS'!E213</f>
        <v>2.17</v>
      </c>
      <c r="E209" s="1">
        <v>0</v>
      </c>
      <c r="F209" s="1">
        <v>0</v>
      </c>
      <c r="G209" s="2">
        <f t="shared" si="0"/>
        <v>6.9783999999999988</v>
      </c>
      <c r="H209" s="2">
        <f t="shared" si="1"/>
        <v>0.38000000000000078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2923.78</v>
      </c>
      <c r="D210" s="1">
        <f>'PR-RAS'!E214</f>
        <v>3665.67</v>
      </c>
      <c r="E210" s="1">
        <v>0</v>
      </c>
      <c r="F210" s="1">
        <v>0</v>
      </c>
      <c r="G210" s="2">
        <f t="shared" si="0"/>
        <v>2143.32008</v>
      </c>
      <c r="H210" s="2">
        <f t="shared" si="1"/>
        <v>0.54999999999972715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322857.68</v>
      </c>
      <c r="D211" s="1">
        <f>'PR-RAS'!E215</f>
        <v>482386.27</v>
      </c>
      <c r="E211" s="1">
        <v>0</v>
      </c>
      <c r="F211" s="1">
        <v>0</v>
      </c>
      <c r="G211" s="2">
        <f t="shared" si="0"/>
        <v>270402.34619999997</v>
      </c>
      <c r="H211" s="2">
        <f t="shared" si="1"/>
        <v>0.59000000002561137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322857.68</v>
      </c>
      <c r="D215" s="1">
        <f>'PR-RAS'!E219</f>
        <v>482386.27</v>
      </c>
      <c r="E215" s="1">
        <v>0</v>
      </c>
      <c r="F215" s="1">
        <v>0</v>
      </c>
      <c r="G215" s="2">
        <f t="shared" si="0"/>
        <v>275552.86708</v>
      </c>
      <c r="H215" s="2">
        <f t="shared" si="1"/>
        <v>0.59000000002561137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315226.5</v>
      </c>
      <c r="D217" s="1">
        <f>'PR-RAS'!E221</f>
        <v>463726.33</v>
      </c>
      <c r="E217" s="1">
        <v>0</v>
      </c>
      <c r="F217" s="1">
        <v>0</v>
      </c>
      <c r="G217" s="2">
        <f t="shared" si="0"/>
        <v>268418.69856000005</v>
      </c>
      <c r="H217" s="2">
        <f t="shared" si="1"/>
        <v>0.83000000001629815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7631.18</v>
      </c>
      <c r="D218" s="1">
        <f>'PR-RAS'!E222</f>
        <v>18659.939999999999</v>
      </c>
      <c r="E218" s="1">
        <v>0</v>
      </c>
      <c r="F218" s="1">
        <v>0</v>
      </c>
      <c r="G218" s="2">
        <f t="shared" si="0"/>
        <v>9754.3800199999987</v>
      </c>
      <c r="H218" s="2">
        <f t="shared" si="1"/>
        <v>0.24000000000160071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1025833.75</v>
      </c>
      <c r="D220" s="1">
        <f>'PR-RAS'!E224</f>
        <v>1214457.57</v>
      </c>
      <c r="E220" s="1">
        <v>0</v>
      </c>
      <c r="F220" s="1">
        <v>0</v>
      </c>
      <c r="G220" s="2">
        <f t="shared" si="0"/>
        <v>756590.00691</v>
      </c>
      <c r="H220" s="2">
        <f t="shared" si="1"/>
        <v>0.67999999993480742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49561.65</v>
      </c>
      <c r="D227" s="1">
        <f>'PR-RAS'!E231</f>
        <v>60187.94</v>
      </c>
      <c r="E227" s="1">
        <v>0</v>
      </c>
      <c r="F227" s="1">
        <v>0</v>
      </c>
      <c r="G227" s="2">
        <f t="shared" si="0"/>
        <v>38405.881780000003</v>
      </c>
      <c r="H227" s="2">
        <f t="shared" si="1"/>
        <v>0.4099999999962165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4141.04</v>
      </c>
      <c r="D228" s="1">
        <f>'PR-RAS'!E232</f>
        <v>3646.08</v>
      </c>
      <c r="E228" s="1">
        <v>0</v>
      </c>
      <c r="F228" s="1">
        <v>0</v>
      </c>
      <c r="G228" s="2">
        <f t="shared" si="0"/>
        <v>2595.3364000000001</v>
      </c>
      <c r="H228" s="2">
        <f t="shared" si="1"/>
        <v>0.11999999999989086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45420.61</v>
      </c>
      <c r="D229" s="1">
        <f>'PR-RAS'!E233</f>
        <v>56541.86</v>
      </c>
      <c r="E229" s="1">
        <v>0</v>
      </c>
      <c r="F229" s="1">
        <v>0</v>
      </c>
      <c r="G229" s="2">
        <f t="shared" si="0"/>
        <v>36138.987240000002</v>
      </c>
      <c r="H229" s="2">
        <f t="shared" si="1"/>
        <v>0.52999999999883585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147584.51999999999</v>
      </c>
      <c r="D232" s="1">
        <f>'PR-RAS'!E236</f>
        <v>49431.539999999994</v>
      </c>
      <c r="E232" s="1">
        <v>0</v>
      </c>
      <c r="F232" s="1">
        <v>0</v>
      </c>
      <c r="G232" s="2">
        <f t="shared" si="0"/>
        <v>56929.395599999996</v>
      </c>
      <c r="H232" s="2">
        <f t="shared" si="1"/>
        <v>0.94000000001688022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27659.13</v>
      </c>
      <c r="D233" s="1">
        <f>'PR-RAS'!E237</f>
        <v>41525.949999999997</v>
      </c>
      <c r="E233" s="1">
        <v>0</v>
      </c>
      <c r="F233" s="1">
        <v>0</v>
      </c>
      <c r="G233" s="2">
        <f t="shared" si="0"/>
        <v>25684.95896</v>
      </c>
      <c r="H233" s="2">
        <f t="shared" si="1"/>
        <v>0.18000000000392902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119925.39</v>
      </c>
      <c r="D234" s="1">
        <f>'PR-RAS'!E238</f>
        <v>7905.59</v>
      </c>
      <c r="E234" s="1">
        <v>0</v>
      </c>
      <c r="F234" s="1">
        <v>0</v>
      </c>
      <c r="G234" s="2">
        <f t="shared" si="0"/>
        <v>31626.620810000004</v>
      </c>
      <c r="H234" s="2">
        <f t="shared" si="1"/>
        <v>0.7999999999992724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828687.58000000007</v>
      </c>
      <c r="D236" s="1">
        <f>'PR-RAS'!E240</f>
        <v>1104838.0900000001</v>
      </c>
      <c r="E236" s="1">
        <v>0</v>
      </c>
      <c r="F236" s="1">
        <v>0</v>
      </c>
      <c r="G236" s="2">
        <f t="shared" si="0"/>
        <v>714015.48360000004</v>
      </c>
      <c r="H236" s="2">
        <f t="shared" si="1"/>
        <v>0.51000000000931323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783990.05</v>
      </c>
      <c r="D237" s="1">
        <f>'PR-RAS'!E241</f>
        <v>1003605.31</v>
      </c>
      <c r="E237" s="1">
        <v>0</v>
      </c>
      <c r="F237" s="1">
        <v>0</v>
      </c>
      <c r="G237" s="2">
        <f t="shared" si="0"/>
        <v>658723.35811999999</v>
      </c>
      <c r="H237" s="2">
        <f t="shared" si="1"/>
        <v>0.36000000010244548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44697.53</v>
      </c>
      <c r="D238" s="1">
        <f>'PR-RAS'!E242</f>
        <v>101232.78</v>
      </c>
      <c r="E238" s="1">
        <v>0</v>
      </c>
      <c r="F238" s="1">
        <v>0</v>
      </c>
      <c r="G238" s="2">
        <f t="shared" si="0"/>
        <v>58577.652329999997</v>
      </c>
      <c r="H238" s="2">
        <f t="shared" si="1"/>
        <v>0.69000000000232831</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261277.05</v>
      </c>
      <c r="D248" s="1">
        <f>'PR-RAS'!E252</f>
        <v>383034.62</v>
      </c>
      <c r="E248" s="1">
        <v>0</v>
      </c>
      <c r="F248" s="1">
        <v>0</v>
      </c>
      <c r="G248" s="2">
        <f t="shared" si="0"/>
        <v>253754.53363000002</v>
      </c>
      <c r="H248" s="2">
        <f t="shared" si="1"/>
        <v>0.42999999999301508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261277.05</v>
      </c>
      <c r="D255" s="1">
        <f>'PR-RAS'!E259</f>
        <v>383034.62</v>
      </c>
      <c r="E255" s="1">
        <v>0</v>
      </c>
      <c r="F255" s="1">
        <v>0</v>
      </c>
      <c r="G255" s="2">
        <f t="shared" si="0"/>
        <v>260945.95766000001</v>
      </c>
      <c r="H255" s="2">
        <f t="shared" si="1"/>
        <v>0.42999999999301508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188567.66</v>
      </c>
      <c r="D256" s="1">
        <f>'PR-RAS'!E260</f>
        <v>340091.02</v>
      </c>
      <c r="E256" s="1">
        <v>0</v>
      </c>
      <c r="F256" s="1">
        <v>0</v>
      </c>
      <c r="G256" s="2">
        <f t="shared" si="0"/>
        <v>221531.17350000003</v>
      </c>
      <c r="H256" s="2">
        <f t="shared" si="1"/>
        <v>0.36000000001513399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72709.39</v>
      </c>
      <c r="D257" s="1">
        <f>'PR-RAS'!E261</f>
        <v>42943.6</v>
      </c>
      <c r="E257" s="1">
        <v>0</v>
      </c>
      <c r="F257" s="1">
        <v>0</v>
      </c>
      <c r="G257" s="2">
        <f t="shared" si="0"/>
        <v>40600.727039999998</v>
      </c>
      <c r="H257" s="2">
        <f t="shared" si="1"/>
        <v>0.79000000000087311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1495274.7399999998</v>
      </c>
      <c r="D259" s="1">
        <f>'PR-RAS'!E263</f>
        <v>1315582.73</v>
      </c>
      <c r="E259" s="1">
        <v>0</v>
      </c>
      <c r="F259" s="1">
        <v>0</v>
      </c>
      <c r="G259" s="2">
        <f t="shared" si="0"/>
        <v>1064621.5715999999</v>
      </c>
      <c r="H259" s="2">
        <f t="shared" si="1"/>
        <v>0.53000000026077032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720206.37</v>
      </c>
      <c r="D260" s="1">
        <f>'PR-RAS'!E264</f>
        <v>730588.52</v>
      </c>
      <c r="E260" s="1">
        <v>0</v>
      </c>
      <c r="F260" s="1">
        <v>0</v>
      </c>
      <c r="G260" s="2">
        <f t="shared" si="0"/>
        <v>564978.30319000001</v>
      </c>
      <c r="H260" s="2">
        <f t="shared" si="1"/>
        <v>0.84999999997671694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720206.37</v>
      </c>
      <c r="D261" s="1">
        <f>'PR-RAS'!E265</f>
        <v>730588.52</v>
      </c>
      <c r="E261" s="1">
        <v>0</v>
      </c>
      <c r="F261" s="1">
        <v>0</v>
      </c>
      <c r="G261" s="2">
        <f t="shared" si="0"/>
        <v>567159.68660000002</v>
      </c>
      <c r="H261" s="2">
        <f t="shared" si="1"/>
        <v>0.84999999997671694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294456.3</v>
      </c>
      <c r="D264" s="1">
        <f>'PR-RAS'!E268</f>
        <v>113717.89</v>
      </c>
      <c r="E264" s="1">
        <v>0</v>
      </c>
      <c r="F264" s="1">
        <v>0</v>
      </c>
      <c r="G264" s="2">
        <f t="shared" si="0"/>
        <v>137257.61703999998</v>
      </c>
      <c r="H264" s="2">
        <f t="shared" si="1"/>
        <v>0.40999999998894054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294456.3</v>
      </c>
      <c r="D265" s="1">
        <f>'PR-RAS'!E269</f>
        <v>113717.89</v>
      </c>
      <c r="E265" s="1">
        <v>0</v>
      </c>
      <c r="F265" s="1">
        <v>0</v>
      </c>
      <c r="G265" s="2">
        <f t="shared" ref="G265:G521" si="8">(B265/1000)*(C265*1+D265*2)</f>
        <v>137779.50912</v>
      </c>
      <c r="H265" s="2">
        <f t="shared" ref="H265:H521" si="9">ABS(C265-ROUND(C265,0))+ABS(D265-ROUND(D265,0))</f>
        <v>0.40999999998894054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1690</v>
      </c>
      <c r="D269" s="1">
        <f>'PR-RAS'!E273</f>
        <v>0</v>
      </c>
      <c r="E269" s="1">
        <v>0</v>
      </c>
      <c r="F269" s="1">
        <v>0</v>
      </c>
      <c r="G269" s="2">
        <f t="shared" si="8"/>
        <v>452.92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1690</v>
      </c>
      <c r="D270" s="1">
        <f>'PR-RAS'!E274</f>
        <v>0</v>
      </c>
      <c r="E270" s="1">
        <v>0</v>
      </c>
      <c r="F270" s="1">
        <v>0</v>
      </c>
      <c r="G270" s="2">
        <f t="shared" si="8"/>
        <v>454.61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478922.06999999995</v>
      </c>
      <c r="D275" s="1">
        <f>'PR-RAS'!E279</f>
        <v>471276.32</v>
      </c>
      <c r="E275" s="1">
        <v>0</v>
      </c>
      <c r="F275" s="1">
        <v>0</v>
      </c>
      <c r="G275" s="2">
        <f t="shared" si="8"/>
        <v>389484.07054000004</v>
      </c>
      <c r="H275" s="2">
        <f t="shared" si="9"/>
        <v>0.38999999995576218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472042.41</v>
      </c>
      <c r="D276" s="1">
        <f>'PR-RAS'!E280</f>
        <v>421389.52</v>
      </c>
      <c r="E276" s="1">
        <v>0</v>
      </c>
      <c r="F276" s="1">
        <v>0</v>
      </c>
      <c r="G276" s="2">
        <f t="shared" si="8"/>
        <v>361575.89874999999</v>
      </c>
      <c r="H276" s="2">
        <f t="shared" si="9"/>
        <v>0.88999999995576218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6879.66</v>
      </c>
      <c r="D277" s="1">
        <f>'PR-RAS'!E281</f>
        <v>49886.8</v>
      </c>
      <c r="E277" s="1">
        <v>0</v>
      </c>
      <c r="F277" s="1">
        <v>0</v>
      </c>
      <c r="G277" s="2">
        <f t="shared" si="8"/>
        <v>29436.299760000005</v>
      </c>
      <c r="H277" s="2">
        <f t="shared" si="9"/>
        <v>0.53999999999723514</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5673516.0199999996</v>
      </c>
      <c r="D285" s="1">
        <f>'PR-RAS'!E289</f>
        <v>6264206.7100000009</v>
      </c>
      <c r="E285" s="1">
        <v>0</v>
      </c>
      <c r="F285" s="1">
        <v>0</v>
      </c>
      <c r="G285" s="2">
        <f t="shared" si="8"/>
        <v>5169347.9609599998</v>
      </c>
      <c r="H285" s="2">
        <f t="shared" si="9"/>
        <v>0.30999999865889549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2515126.34</v>
      </c>
      <c r="D286" s="1">
        <f>'PR-RAS'!E290</f>
        <v>5376075.4699999969</v>
      </c>
      <c r="E286" s="1">
        <v>0</v>
      </c>
      <c r="F286" s="1">
        <v>0</v>
      </c>
      <c r="G286" s="2">
        <f t="shared" si="8"/>
        <v>3781174.0247999979</v>
      </c>
      <c r="H286" s="2">
        <f t="shared" si="9"/>
        <v>0.80999999679625034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2030094.72</v>
      </c>
      <c r="D288" s="1">
        <f>'PR-RAS'!E292</f>
        <v>3388338.92</v>
      </c>
      <c r="E288" s="1">
        <v>0</v>
      </c>
      <c r="F288" s="1">
        <v>0</v>
      </c>
      <c r="G288" s="2">
        <f t="shared" si="8"/>
        <v>2527543.7247199998</v>
      </c>
      <c r="H288" s="2">
        <f t="shared" si="9"/>
        <v>0.36000000010244548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626295.68999999994</v>
      </c>
      <c r="D290" s="1">
        <f>'PR-RAS'!E294</f>
        <v>803027.41</v>
      </c>
      <c r="E290" s="1">
        <v>0</v>
      </c>
      <c r="F290" s="1">
        <v>0</v>
      </c>
      <c r="G290" s="2">
        <f t="shared" si="8"/>
        <v>645149.29738999985</v>
      </c>
      <c r="H290" s="2">
        <f t="shared" si="9"/>
        <v>0.72000000008847564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3323.68</v>
      </c>
      <c r="D291" s="1">
        <f>'PR-RAS'!E295</f>
        <v>0</v>
      </c>
      <c r="E291" s="1">
        <v>0</v>
      </c>
      <c r="F291" s="1">
        <v>0</v>
      </c>
      <c r="G291" s="2">
        <f t="shared" si="8"/>
        <v>963.86719999999991</v>
      </c>
      <c r="H291" s="2">
        <f t="shared" si="9"/>
        <v>0.32000000000016371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167747.37</v>
      </c>
      <c r="D293" s="1">
        <f>'PR-RAS'!E298</f>
        <v>25280.2</v>
      </c>
      <c r="E293" s="1">
        <v>0</v>
      </c>
      <c r="F293" s="1">
        <v>0</v>
      </c>
      <c r="G293" s="2">
        <f t="shared" si="8"/>
        <v>63745.868839999996</v>
      </c>
      <c r="H293" s="2">
        <f t="shared" si="9"/>
        <v>0.56999999999607098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102289.93</v>
      </c>
      <c r="D294" s="1">
        <f>'PR-RAS'!E299</f>
        <v>22769.64</v>
      </c>
      <c r="E294" s="1">
        <v>0</v>
      </c>
      <c r="F294" s="1">
        <v>0</v>
      </c>
      <c r="G294" s="2">
        <f t="shared" si="8"/>
        <v>43313.958529999996</v>
      </c>
      <c r="H294" s="2">
        <f t="shared" si="9"/>
        <v>0.430000000007567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102289.93</v>
      </c>
      <c r="D295" s="1">
        <f>'PR-RAS'!E300</f>
        <v>22769.64</v>
      </c>
      <c r="E295" s="1">
        <v>0</v>
      </c>
      <c r="F295" s="1">
        <v>0</v>
      </c>
      <c r="G295" s="2">
        <f t="shared" si="8"/>
        <v>43461.787739999992</v>
      </c>
      <c r="H295" s="2">
        <f t="shared" si="9"/>
        <v>0.430000000007567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102289.93</v>
      </c>
      <c r="D296" s="1">
        <f>'PR-RAS'!E301</f>
        <v>22769.64</v>
      </c>
      <c r="E296" s="1">
        <v>0</v>
      </c>
      <c r="F296" s="1">
        <v>0</v>
      </c>
      <c r="G296" s="2">
        <f t="shared" si="8"/>
        <v>43609.616949999996</v>
      </c>
      <c r="H296" s="2">
        <f t="shared" si="9"/>
        <v>0.430000000007567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65457.440000000002</v>
      </c>
      <c r="D306" s="1">
        <f>'PR-RAS'!E311</f>
        <v>2510.56</v>
      </c>
      <c r="E306" s="1">
        <v>0</v>
      </c>
      <c r="F306" s="1">
        <v>0</v>
      </c>
      <c r="G306" s="2">
        <f t="shared" si="8"/>
        <v>21495.960799999997</v>
      </c>
      <c r="H306" s="2">
        <f t="shared" si="9"/>
        <v>0.88000000000238288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65457.440000000002</v>
      </c>
      <c r="D307" s="1">
        <f>'PR-RAS'!E312</f>
        <v>985.08</v>
      </c>
      <c r="E307" s="1">
        <v>0</v>
      </c>
      <c r="F307" s="1">
        <v>0</v>
      </c>
      <c r="G307" s="2">
        <f t="shared" si="8"/>
        <v>20632.845600000001</v>
      </c>
      <c r="H307" s="2">
        <f t="shared" si="9"/>
        <v>0.52000000000236923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65457.440000000002</v>
      </c>
      <c r="D308" s="1">
        <f>'PR-RAS'!E313</f>
        <v>985.08</v>
      </c>
      <c r="E308" s="1">
        <v>0</v>
      </c>
      <c r="F308" s="1">
        <v>0</v>
      </c>
      <c r="G308" s="2">
        <f t="shared" si="8"/>
        <v>20700.273200000003</v>
      </c>
      <c r="H308" s="2">
        <f t="shared" si="9"/>
        <v>0.52000000000236923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1525.48</v>
      </c>
      <c r="E312" s="1">
        <v>0</v>
      </c>
      <c r="F312" s="1">
        <v>0</v>
      </c>
      <c r="G312" s="2">
        <f t="shared" si="8"/>
        <v>948.84856000000002</v>
      </c>
      <c r="H312" s="2">
        <f t="shared" si="9"/>
        <v>0.48000000000001819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1525.48</v>
      </c>
      <c r="E313" s="1">
        <v>0</v>
      </c>
      <c r="F313" s="1">
        <v>0</v>
      </c>
      <c r="G313" s="2">
        <f t="shared" si="8"/>
        <v>951.89952000000005</v>
      </c>
      <c r="H313" s="2">
        <f t="shared" si="9"/>
        <v>0.48000000000001819</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2190069.9299999997</v>
      </c>
      <c r="D345" s="1">
        <f>'PR-RAS'!E350</f>
        <v>6795266.5999999996</v>
      </c>
      <c r="E345" s="1">
        <v>0</v>
      </c>
      <c r="F345" s="1">
        <v>0</v>
      </c>
      <c r="G345" s="2">
        <f t="shared" si="8"/>
        <v>5428527.4767199988</v>
      </c>
      <c r="H345" s="2">
        <f t="shared" si="9"/>
        <v>0.47000000067055225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416273.04</v>
      </c>
      <c r="D346" s="1">
        <f>'PR-RAS'!E351</f>
        <v>1053413.49</v>
      </c>
      <c r="E346" s="1">
        <v>0</v>
      </c>
      <c r="F346" s="1">
        <v>0</v>
      </c>
      <c r="G346" s="2">
        <f t="shared" si="8"/>
        <v>870469.50689999992</v>
      </c>
      <c r="H346" s="2">
        <f t="shared" si="9"/>
        <v>0.52999999996973202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109479.67</v>
      </c>
      <c r="D347" s="1">
        <f>'PR-RAS'!E352</f>
        <v>62707.92</v>
      </c>
      <c r="E347" s="1">
        <v>0</v>
      </c>
      <c r="F347" s="1">
        <v>0</v>
      </c>
      <c r="G347" s="2">
        <f t="shared" si="8"/>
        <v>81273.846460000001</v>
      </c>
      <c r="H347" s="2">
        <f t="shared" si="9"/>
        <v>0.41000000000349246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109479.67</v>
      </c>
      <c r="D348" s="1">
        <f>'PR-RAS'!E353</f>
        <v>62707.92</v>
      </c>
      <c r="E348" s="1">
        <v>0</v>
      </c>
      <c r="F348" s="1">
        <v>0</v>
      </c>
      <c r="G348" s="2">
        <f t="shared" si="8"/>
        <v>81508.741970000003</v>
      </c>
      <c r="H348" s="2">
        <f t="shared" si="9"/>
        <v>0.41000000000349246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306793.37</v>
      </c>
      <c r="D351" s="1">
        <f>'PR-RAS'!E356</f>
        <v>990705.57000000007</v>
      </c>
      <c r="E351" s="1">
        <v>0</v>
      </c>
      <c r="F351" s="1">
        <v>0</v>
      </c>
      <c r="G351" s="2">
        <f t="shared" si="8"/>
        <v>800871.57850000006</v>
      </c>
      <c r="H351" s="2">
        <f t="shared" si="9"/>
        <v>0.79999999993015081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4038</v>
      </c>
      <c r="D354" s="1">
        <f>'PR-RAS'!E359</f>
        <v>8414.2999999999993</v>
      </c>
      <c r="E354" s="1">
        <v>0</v>
      </c>
      <c r="F354" s="1">
        <v>0</v>
      </c>
      <c r="G354" s="2">
        <f t="shared" si="8"/>
        <v>7365.9097999999994</v>
      </c>
      <c r="H354" s="2">
        <f t="shared" si="9"/>
        <v>0.2999999999992724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302755.37</v>
      </c>
      <c r="D355" s="1">
        <f>'PR-RAS'!E360</f>
        <v>982291.27</v>
      </c>
      <c r="E355" s="1">
        <v>0</v>
      </c>
      <c r="F355" s="1">
        <v>0</v>
      </c>
      <c r="G355" s="2">
        <f t="shared" si="8"/>
        <v>802637.62014000001</v>
      </c>
      <c r="H355" s="2">
        <f t="shared" si="9"/>
        <v>0.64000000001396984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861758.12</v>
      </c>
      <c r="D358" s="1">
        <f>'PR-RAS'!E363</f>
        <v>2899867.59</v>
      </c>
      <c r="E358" s="1">
        <v>0</v>
      </c>
      <c r="F358" s="1">
        <v>0</v>
      </c>
      <c r="G358" s="2">
        <f t="shared" si="8"/>
        <v>2378153.1080999998</v>
      </c>
      <c r="H358" s="2">
        <f t="shared" si="9"/>
        <v>0.530000000144355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613040.67999999993</v>
      </c>
      <c r="D359" s="1">
        <f>'PR-RAS'!E364</f>
        <v>2464073.09</v>
      </c>
      <c r="E359" s="1">
        <v>0</v>
      </c>
      <c r="F359" s="1">
        <v>0</v>
      </c>
      <c r="G359" s="2">
        <f t="shared" si="8"/>
        <v>1983744.8958799997</v>
      </c>
      <c r="H359" s="2">
        <f t="shared" si="9"/>
        <v>0.40999999991618097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34363.75</v>
      </c>
      <c r="D361" s="1">
        <f>'PR-RAS'!E366</f>
        <v>1790502.78</v>
      </c>
      <c r="E361" s="1">
        <v>0</v>
      </c>
      <c r="F361" s="1">
        <v>0</v>
      </c>
      <c r="G361" s="2">
        <f t="shared" si="8"/>
        <v>1301532.9516</v>
      </c>
      <c r="H361" s="2">
        <f t="shared" si="9"/>
        <v>0.46999999997206032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274969.33</v>
      </c>
      <c r="D362" s="1">
        <f>'PR-RAS'!E367</f>
        <v>474443.73</v>
      </c>
      <c r="E362" s="1">
        <v>0</v>
      </c>
      <c r="F362" s="1">
        <v>0</v>
      </c>
      <c r="G362" s="2">
        <f t="shared" si="8"/>
        <v>441812.30118999997</v>
      </c>
      <c r="H362" s="2">
        <f t="shared" si="9"/>
        <v>0.6000000000349246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303707.59999999998</v>
      </c>
      <c r="D363" s="1">
        <f>'PR-RAS'!E368</f>
        <v>199126.58</v>
      </c>
      <c r="E363" s="1">
        <v>0</v>
      </c>
      <c r="F363" s="1">
        <v>0</v>
      </c>
      <c r="G363" s="2">
        <f t="shared" si="8"/>
        <v>254109.79512</v>
      </c>
      <c r="H363" s="2">
        <f t="shared" si="9"/>
        <v>0.82000000003608875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205420.86</v>
      </c>
      <c r="D364" s="1">
        <f>'PR-RAS'!E369</f>
        <v>296687.31</v>
      </c>
      <c r="E364" s="1">
        <v>0</v>
      </c>
      <c r="F364" s="1">
        <v>0</v>
      </c>
      <c r="G364" s="2">
        <f t="shared" si="8"/>
        <v>289962.75923999998</v>
      </c>
      <c r="H364" s="2">
        <f t="shared" si="9"/>
        <v>0.45000000001164153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25573.69</v>
      </c>
      <c r="D365" s="1">
        <f>'PR-RAS'!E370</f>
        <v>33937.620000000003</v>
      </c>
      <c r="E365" s="1">
        <v>0</v>
      </c>
      <c r="F365" s="1">
        <v>0</v>
      </c>
      <c r="G365" s="2">
        <f t="shared" si="8"/>
        <v>34015.410520000005</v>
      </c>
      <c r="H365" s="2">
        <f t="shared" si="9"/>
        <v>0.68999999999869033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3312.36</v>
      </c>
      <c r="D366" s="1">
        <f>'PR-RAS'!E371</f>
        <v>4118.25</v>
      </c>
      <c r="E366" s="1">
        <v>0</v>
      </c>
      <c r="F366" s="1">
        <v>0</v>
      </c>
      <c r="G366" s="2">
        <f t="shared" si="8"/>
        <v>4215.3339000000005</v>
      </c>
      <c r="H366" s="2">
        <f t="shared" si="9"/>
        <v>0.61000000000012733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5902.23</v>
      </c>
      <c r="D367" s="1">
        <f>'PR-RAS'!E372</f>
        <v>50212.88</v>
      </c>
      <c r="E367" s="1">
        <v>0</v>
      </c>
      <c r="F367" s="1">
        <v>0</v>
      </c>
      <c r="G367" s="2">
        <f t="shared" si="8"/>
        <v>38916.044339999993</v>
      </c>
      <c r="H367" s="2">
        <f t="shared" si="9"/>
        <v>0.35000000000218279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170632.58</v>
      </c>
      <c r="D371" s="1">
        <f>'PR-RAS'!E376</f>
        <v>208418.56</v>
      </c>
      <c r="E371" s="1">
        <v>0</v>
      </c>
      <c r="F371" s="1">
        <v>0</v>
      </c>
      <c r="G371" s="2">
        <f t="shared" si="8"/>
        <v>217363.78899999999</v>
      </c>
      <c r="H371" s="2">
        <f t="shared" si="9"/>
        <v>0.86000000001513399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11052.18</v>
      </c>
      <c r="D373" s="1">
        <f>'PR-RAS'!E378</f>
        <v>74404.55</v>
      </c>
      <c r="E373" s="1">
        <v>0</v>
      </c>
      <c r="F373" s="1">
        <v>0</v>
      </c>
      <c r="G373" s="2">
        <f t="shared" si="8"/>
        <v>59468.396159999997</v>
      </c>
      <c r="H373" s="2">
        <f t="shared" si="9"/>
        <v>0.62999999999738066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11052.18</v>
      </c>
      <c r="D374" s="1">
        <f>'PR-RAS'!E379</f>
        <v>74404.55</v>
      </c>
      <c r="E374" s="1">
        <v>0</v>
      </c>
      <c r="F374" s="1">
        <v>0</v>
      </c>
      <c r="G374" s="2">
        <f t="shared" si="8"/>
        <v>59628.257440000001</v>
      </c>
      <c r="H374" s="2">
        <f t="shared" si="9"/>
        <v>0.62999999999738066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16708.64</v>
      </c>
      <c r="E378" s="1">
        <v>0</v>
      </c>
      <c r="F378" s="1">
        <v>0</v>
      </c>
      <c r="G378" s="2">
        <f t="shared" si="8"/>
        <v>12598.314559999999</v>
      </c>
      <c r="H378" s="2">
        <f t="shared" si="9"/>
        <v>0.36000000000058208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8445.75</v>
      </c>
      <c r="E381" s="1">
        <v>0</v>
      </c>
      <c r="F381" s="1">
        <v>0</v>
      </c>
      <c r="G381" s="2">
        <f t="shared" si="8"/>
        <v>6418.77</v>
      </c>
      <c r="H381" s="2">
        <f t="shared" si="9"/>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8262.89</v>
      </c>
      <c r="E382" s="1">
        <v>0</v>
      </c>
      <c r="F382" s="1">
        <v>0</v>
      </c>
      <c r="G382" s="2">
        <f t="shared" si="8"/>
        <v>6296.3221799999992</v>
      </c>
      <c r="H382" s="2">
        <f t="shared" si="9"/>
        <v>0.11000000000058208</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32244.400000000001</v>
      </c>
      <c r="D386" s="1">
        <f>'PR-RAS'!E391</f>
        <v>47994</v>
      </c>
      <c r="E386" s="1">
        <v>0</v>
      </c>
      <c r="F386" s="1">
        <v>0</v>
      </c>
      <c r="G386" s="2">
        <f t="shared" si="8"/>
        <v>49369.474000000002</v>
      </c>
      <c r="H386" s="2">
        <f t="shared" si="9"/>
        <v>0.40000000000145519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4479.3999999999996</v>
      </c>
      <c r="D388" s="1">
        <f>'PR-RAS'!E393</f>
        <v>14644.7</v>
      </c>
      <c r="E388" s="1">
        <v>0</v>
      </c>
      <c r="F388" s="1">
        <v>0</v>
      </c>
      <c r="G388" s="2">
        <f t="shared" si="8"/>
        <v>13068.525600000001</v>
      </c>
      <c r="H388" s="2">
        <f t="shared" si="9"/>
        <v>0.69999999999890861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9140</v>
      </c>
      <c r="D389" s="1">
        <f>'PR-RAS'!E394</f>
        <v>16975</v>
      </c>
      <c r="E389" s="1">
        <v>0</v>
      </c>
      <c r="F389" s="1">
        <v>0</v>
      </c>
      <c r="G389" s="2">
        <f t="shared" si="8"/>
        <v>16718.920000000002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18625</v>
      </c>
      <c r="D390" s="1">
        <f>'PR-RAS'!E395</f>
        <v>16374.3</v>
      </c>
      <c r="E390" s="1">
        <v>0</v>
      </c>
      <c r="F390" s="1">
        <v>0</v>
      </c>
      <c r="G390" s="2">
        <f t="shared" si="8"/>
        <v>19984.330399999999</v>
      </c>
      <c r="H390" s="2">
        <f t="shared" si="9"/>
        <v>0.2999999999992724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16959.169999999998</v>
      </c>
      <c r="D391" s="1">
        <f>'PR-RAS'!E396</f>
        <v>625.05999999999995</v>
      </c>
      <c r="E391" s="1">
        <v>0</v>
      </c>
      <c r="F391" s="1">
        <v>0</v>
      </c>
      <c r="G391" s="2">
        <f t="shared" si="8"/>
        <v>7101.6230999999989</v>
      </c>
      <c r="H391" s="2">
        <f t="shared" si="9"/>
        <v>0.2299999999981992</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16959.169999999998</v>
      </c>
      <c r="D392" s="1">
        <f>'PR-RAS'!E397</f>
        <v>625.05999999999995</v>
      </c>
      <c r="E392" s="1">
        <v>0</v>
      </c>
      <c r="F392" s="1">
        <v>0</v>
      </c>
      <c r="G392" s="2">
        <f t="shared" si="8"/>
        <v>7119.8323899999996</v>
      </c>
      <c r="H392" s="2">
        <f t="shared" si="9"/>
        <v>0.2299999999981992</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16959.169999999998</v>
      </c>
      <c r="D394" s="1">
        <f>'PR-RAS'!E399</f>
        <v>625.05999999999995</v>
      </c>
      <c r="E394" s="1">
        <v>0</v>
      </c>
      <c r="F394" s="1">
        <v>0</v>
      </c>
      <c r="G394" s="2">
        <f t="shared" si="8"/>
        <v>7156.2509699999991</v>
      </c>
      <c r="H394" s="2">
        <f t="shared" si="9"/>
        <v>0.2299999999981992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895079.6</v>
      </c>
      <c r="D397" s="1">
        <f>'PR-RAS'!E402</f>
        <v>2841360.46</v>
      </c>
      <c r="E397" s="1">
        <v>0</v>
      </c>
      <c r="F397" s="1">
        <v>0</v>
      </c>
      <c r="G397" s="2">
        <f t="shared" si="8"/>
        <v>2604809.0059199999</v>
      </c>
      <c r="H397" s="2">
        <f t="shared" si="9"/>
        <v>0.85999999998603016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895079.6</v>
      </c>
      <c r="D398" s="1">
        <f>'PR-RAS'!E403</f>
        <v>2841360.46</v>
      </c>
      <c r="E398" s="1">
        <v>0</v>
      </c>
      <c r="F398" s="1">
        <v>0</v>
      </c>
      <c r="G398" s="2">
        <f t="shared" si="8"/>
        <v>2611386.80644</v>
      </c>
      <c r="H398" s="2">
        <f t="shared" si="9"/>
        <v>0.85999999998603016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2022322.5599999996</v>
      </c>
      <c r="D403" s="1">
        <f>'PR-RAS'!E408</f>
        <v>6769986.3999999994</v>
      </c>
      <c r="E403" s="1">
        <v>0</v>
      </c>
      <c r="F403" s="1">
        <v>0</v>
      </c>
      <c r="G403" s="2">
        <f t="shared" si="8"/>
        <v>6256042.7347200001</v>
      </c>
      <c r="H403" s="2">
        <f t="shared" si="9"/>
        <v>0.83999999985098839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1142171.3</v>
      </c>
      <c r="D405" s="1">
        <f>'PR-RAS'!E410</f>
        <v>1808253.76</v>
      </c>
      <c r="E405" s="1">
        <v>0</v>
      </c>
      <c r="F405" s="1">
        <v>0</v>
      </c>
      <c r="G405" s="2">
        <f t="shared" si="8"/>
        <v>1922506.2432800003</v>
      </c>
      <c r="H405" s="2">
        <f t="shared" si="9"/>
        <v>0.5400000000372529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3885.54</v>
      </c>
      <c r="D406" s="1">
        <f>'PR-RAS'!E411</f>
        <v>1688.12</v>
      </c>
      <c r="E406" s="1">
        <v>0</v>
      </c>
      <c r="F406" s="1">
        <v>0</v>
      </c>
      <c r="G406" s="2">
        <f t="shared" si="8"/>
        <v>2941.0209</v>
      </c>
      <c r="H406" s="2">
        <f t="shared" si="9"/>
        <v>0.57999999999992724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8356389.7299999995</v>
      </c>
      <c r="D407" s="1">
        <f>'PR-RAS'!E412</f>
        <v>11665562.379999997</v>
      </c>
      <c r="E407" s="1">
        <v>0</v>
      </c>
      <c r="F407" s="1">
        <v>0</v>
      </c>
      <c r="G407" s="2">
        <f t="shared" si="8"/>
        <v>12865130.882939998</v>
      </c>
      <c r="H407" s="2">
        <f t="shared" si="9"/>
        <v>0.64999999757856131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7863585.9499999993</v>
      </c>
      <c r="D408" s="1">
        <f>'PR-RAS'!E413</f>
        <v>13059473.310000001</v>
      </c>
      <c r="E408" s="1">
        <v>0</v>
      </c>
      <c r="F408" s="1">
        <v>0</v>
      </c>
      <c r="G408" s="2">
        <f t="shared" si="8"/>
        <v>13830890.755989999</v>
      </c>
      <c r="H408" s="2">
        <f t="shared" si="9"/>
        <v>0.3600000012665987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492803.78000000026</v>
      </c>
      <c r="D409" s="1">
        <f>'PR-RAS'!E414</f>
        <v>0</v>
      </c>
      <c r="E409" s="1">
        <v>0</v>
      </c>
      <c r="F409" s="1">
        <v>0</v>
      </c>
      <c r="G409" s="2">
        <f t="shared" si="8"/>
        <v>201063.94224000009</v>
      </c>
      <c r="H409" s="2">
        <f t="shared" si="9"/>
        <v>0.21999999973922968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1393910.9300000034</v>
      </c>
      <c r="E410" s="1">
        <v>0</v>
      </c>
      <c r="F410" s="1">
        <v>0</v>
      </c>
      <c r="G410" s="2">
        <f t="shared" si="8"/>
        <v>1140219.1407400027</v>
      </c>
      <c r="H410" s="2">
        <f t="shared" si="9"/>
        <v>6.9999996572732925E-2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887923.41999999993</v>
      </c>
      <c r="D411" s="1">
        <f>'PR-RAS'!E416</f>
        <v>1580085.16</v>
      </c>
      <c r="E411" s="1">
        <v>0</v>
      </c>
      <c r="F411" s="1">
        <v>0</v>
      </c>
      <c r="G411" s="2">
        <f t="shared" si="8"/>
        <v>1659718.4333999997</v>
      </c>
      <c r="H411" s="2">
        <f t="shared" si="9"/>
        <v>0.57999999984167516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630181.23</v>
      </c>
      <c r="D413" s="1">
        <f>'PR-RAS'!E418</f>
        <v>804715.53</v>
      </c>
      <c r="E413" s="1">
        <v>0</v>
      </c>
      <c r="F413" s="1">
        <v>0</v>
      </c>
      <c r="G413" s="2">
        <f t="shared" si="8"/>
        <v>922720.26347999997</v>
      </c>
      <c r="H413" s="2">
        <f t="shared" si="9"/>
        <v>0.69999999995343387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3133536.69</v>
      </c>
      <c r="E414" s="1">
        <v>0</v>
      </c>
      <c r="F414" s="1">
        <v>0</v>
      </c>
      <c r="G414" s="2">
        <f t="shared" si="8"/>
        <v>2588301.3059399999</v>
      </c>
      <c r="H414" s="2">
        <f t="shared" si="9"/>
        <v>0.31000000005587935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3133536.69</v>
      </c>
      <c r="E478" s="1">
        <v>0</v>
      </c>
      <c r="F478" s="1">
        <v>0</v>
      </c>
      <c r="G478" s="2">
        <f t="shared" si="8"/>
        <v>2989394.00226</v>
      </c>
      <c r="H478" s="2">
        <f t="shared" si="9"/>
        <v>0.31000000005587935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3133536.69</v>
      </c>
      <c r="E484" s="1">
        <v>0</v>
      </c>
      <c r="F484" s="1">
        <v>0</v>
      </c>
      <c r="G484" s="2">
        <f t="shared" si="8"/>
        <v>3026996.4425399997</v>
      </c>
      <c r="H484" s="2">
        <f t="shared" si="9"/>
        <v>0.31000000005587935</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3133536.69</v>
      </c>
      <c r="E485" s="1">
        <v>0</v>
      </c>
      <c r="F485" s="1">
        <v>0</v>
      </c>
      <c r="G485" s="2">
        <f t="shared" si="8"/>
        <v>3033263.5159199997</v>
      </c>
      <c r="H485" s="2">
        <f t="shared" si="9"/>
        <v>0.31000000005587935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67787.64</v>
      </c>
      <c r="D522" s="1">
        <f>'PR-RAS'!E528</f>
        <v>135787.64000000001</v>
      </c>
      <c r="E522" s="1">
        <v>0</v>
      </c>
      <c r="F522" s="1">
        <v>0</v>
      </c>
      <c r="G522" s="2">
        <f t="shared" ref="G522:G809" si="10">(B522/1000)*(C522*1+D522*2)</f>
        <v>176808.08132000003</v>
      </c>
      <c r="H522" s="2">
        <f t="shared" ref="H522:H809" si="11">ABS(C522-ROUND(C522,0))+ABS(D522-ROUND(D522,0))</f>
        <v>0.71999999998661224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68000</v>
      </c>
      <c r="E523" s="1">
        <v>0</v>
      </c>
      <c r="F523" s="1">
        <v>0</v>
      </c>
      <c r="G523" s="2">
        <f t="shared" si="10"/>
        <v>70992</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68000</v>
      </c>
      <c r="E557" s="1">
        <v>0</v>
      </c>
      <c r="F557" s="1">
        <v>0</v>
      </c>
      <c r="G557" s="2">
        <f t="shared" si="10"/>
        <v>75616</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68000</v>
      </c>
      <c r="E558" s="1">
        <v>0</v>
      </c>
      <c r="F558" s="1">
        <v>0</v>
      </c>
      <c r="G558" s="2">
        <f t="shared" si="10"/>
        <v>75752</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67787.64</v>
      </c>
      <c r="D587" s="1">
        <f>'PR-RAS'!E593</f>
        <v>67787.64</v>
      </c>
      <c r="E587" s="1">
        <v>0</v>
      </c>
      <c r="F587" s="1">
        <v>0</v>
      </c>
      <c r="G587" s="2">
        <f t="shared" si="10"/>
        <v>119170.67111999998</v>
      </c>
      <c r="H587" s="2">
        <f t="shared" si="11"/>
        <v>0.72000000000116415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67787.64</v>
      </c>
      <c r="D599" s="1">
        <f>'PR-RAS'!E605</f>
        <v>67787.64</v>
      </c>
      <c r="E599" s="1">
        <v>0</v>
      </c>
      <c r="F599" s="1">
        <v>0</v>
      </c>
      <c r="G599" s="2">
        <f t="shared" si="10"/>
        <v>121611.02615999998</v>
      </c>
      <c r="H599" s="2">
        <f t="shared" si="11"/>
        <v>0.72000000000116415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67787.64</v>
      </c>
      <c r="D600" s="1">
        <f>'PR-RAS'!E606</f>
        <v>67787.64</v>
      </c>
      <c r="E600" s="1">
        <v>0</v>
      </c>
      <c r="F600" s="1">
        <v>0</v>
      </c>
      <c r="G600" s="2">
        <f t="shared" si="10"/>
        <v>121814.38907999998</v>
      </c>
      <c r="H600" s="2">
        <f t="shared" si="11"/>
        <v>0.72000000000116415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2997749.05</v>
      </c>
      <c r="E629" s="1">
        <v>0</v>
      </c>
      <c r="F629" s="1">
        <v>0</v>
      </c>
      <c r="G629" s="2">
        <f t="shared" si="10"/>
        <v>3765172.8067999999</v>
      </c>
      <c r="H629" s="2">
        <f t="shared" si="11"/>
        <v>4.9999999813735485E-2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67787.64</v>
      </c>
      <c r="D630" s="1">
        <f>'PR-RAS'!E636</f>
        <v>0</v>
      </c>
      <c r="E630" s="1">
        <v>0</v>
      </c>
      <c r="F630" s="1">
        <v>0</v>
      </c>
      <c r="G630" s="2">
        <f t="shared" si="10"/>
        <v>42638.425560000003</v>
      </c>
      <c r="H630" s="2">
        <f t="shared" si="11"/>
        <v>0.36000000000058208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199357.96</v>
      </c>
      <c r="D631" s="1">
        <f>'PR-RAS'!E637</f>
        <v>0</v>
      </c>
      <c r="E631" s="1">
        <v>0</v>
      </c>
      <c r="F631" s="1">
        <v>0</v>
      </c>
      <c r="G631" s="2">
        <f t="shared" si="10"/>
        <v>125595.51479999999</v>
      </c>
      <c r="H631" s="2">
        <f t="shared" si="11"/>
        <v>4.0000000008149073E-2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67787.64</v>
      </c>
      <c r="E632" s="1">
        <v>0</v>
      </c>
      <c r="F632" s="1">
        <v>0</v>
      </c>
      <c r="G632" s="2">
        <f t="shared" si="10"/>
        <v>85548.001680000001</v>
      </c>
      <c r="H632" s="2">
        <f t="shared" si="11"/>
        <v>0.36000000000058208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8356389.7299999995</v>
      </c>
      <c r="D633" s="1">
        <f>'PR-RAS'!E639</f>
        <v>14799099.069999997</v>
      </c>
      <c r="E633" s="1">
        <v>0</v>
      </c>
      <c r="F633" s="1">
        <v>0</v>
      </c>
      <c r="G633" s="2">
        <f t="shared" si="10"/>
        <v>23987299.533839993</v>
      </c>
      <c r="H633" s="2">
        <f t="shared" si="11"/>
        <v>0.33999999705702066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7931373.5899999989</v>
      </c>
      <c r="D634" s="1">
        <f>'PR-RAS'!E640</f>
        <v>13195260.950000001</v>
      </c>
      <c r="E634" s="1">
        <v>0</v>
      </c>
      <c r="F634" s="1">
        <v>0</v>
      </c>
      <c r="G634" s="2">
        <f t="shared" si="10"/>
        <v>21725759.845170002</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425016.1400000006</v>
      </c>
      <c r="D635" s="1">
        <f>'PR-RAS'!E641</f>
        <v>1603838.1199999955</v>
      </c>
      <c r="E635" s="1">
        <v>0</v>
      </c>
      <c r="F635" s="1">
        <v>0</v>
      </c>
      <c r="G635" s="2">
        <f t="shared" si="10"/>
        <v>2303126.9689199948</v>
      </c>
      <c r="H635" s="2">
        <f t="shared" si="11"/>
        <v>0.25999999605119228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1087281.3799999999</v>
      </c>
      <c r="D637" s="1">
        <f>'PR-RAS'!E643</f>
        <v>1512297.52</v>
      </c>
      <c r="E637" s="1">
        <v>0</v>
      </c>
      <c r="F637" s="1">
        <v>0</v>
      </c>
      <c r="G637" s="2">
        <f t="shared" si="10"/>
        <v>2615153.4031199999</v>
      </c>
      <c r="H637" s="2">
        <f t="shared" si="11"/>
        <v>0.85999999986961484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1512297.5200000005</v>
      </c>
      <c r="D639" s="1">
        <f>'PR-RAS'!E645</f>
        <v>3116135.6399999955</v>
      </c>
      <c r="E639" s="1">
        <v>0</v>
      </c>
      <c r="F639" s="1">
        <v>0</v>
      </c>
      <c r="G639" s="2">
        <f t="shared" si="10"/>
        <v>4941034.894399995</v>
      </c>
      <c r="H639" s="2">
        <f t="shared" si="11"/>
        <v>0.84000000404193997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61016.45</v>
      </c>
      <c r="D641" s="1">
        <f>'PR-RAS'!E647</f>
        <v>83195.42</v>
      </c>
      <c r="E641" s="1">
        <v>0</v>
      </c>
      <c r="F641" s="1">
        <v>0</v>
      </c>
      <c r="G641" s="2">
        <f t="shared" si="10"/>
        <v>145540.66559999998</v>
      </c>
      <c r="H641" s="2">
        <f t="shared" si="11"/>
        <v>0.86999999999534339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1420755.3</v>
      </c>
      <c r="D642" s="1">
        <f>'PR-RAS'!E649</f>
        <v>2312236.67</v>
      </c>
      <c r="E642" s="1">
        <v>0</v>
      </c>
      <c r="F642" s="1">
        <v>0</v>
      </c>
      <c r="G642" s="2">
        <f t="shared" si="10"/>
        <v>3874991.5582399997</v>
      </c>
      <c r="H642" s="2">
        <f t="shared" si="11"/>
        <v>0.63000000012107193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8871051</v>
      </c>
      <c r="D643" s="1">
        <f>'PR-RAS'!E650</f>
        <v>15253270.57</v>
      </c>
      <c r="E643" s="1">
        <v>0</v>
      </c>
      <c r="F643" s="1">
        <v>0</v>
      </c>
      <c r="G643" s="2">
        <f t="shared" si="10"/>
        <v>25280414.15388</v>
      </c>
      <c r="H643" s="2">
        <f t="shared" si="11"/>
        <v>0.42999999970197678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7979569.6299999999</v>
      </c>
      <c r="D644" s="1">
        <f>'PR-RAS'!E651</f>
        <v>13739827</v>
      </c>
      <c r="E644" s="1">
        <v>0</v>
      </c>
      <c r="F644" s="1">
        <v>0</v>
      </c>
      <c r="G644" s="2">
        <f t="shared" si="10"/>
        <v>22800280.794090003</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2312236.6700000009</v>
      </c>
      <c r="D645" s="1">
        <f>'PR-RAS'!E652</f>
        <v>3825680.2400000021</v>
      </c>
      <c r="E645" s="1">
        <v>0</v>
      </c>
      <c r="F645" s="1">
        <v>0</v>
      </c>
      <c r="G645" s="2">
        <f t="shared" si="10"/>
        <v>6416556.5646000039</v>
      </c>
      <c r="H645" s="2">
        <f t="shared" si="11"/>
        <v>0.5700000012293458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v>
      </c>
      <c r="D646" s="1">
        <f>'PR-RAS'!E653</f>
        <v>25</v>
      </c>
      <c r="E646" s="1">
        <v>0</v>
      </c>
      <c r="F646" s="1">
        <v>0</v>
      </c>
      <c r="G646" s="2">
        <f t="shared" si="10"/>
        <v>46.44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21</v>
      </c>
      <c r="E648" s="1">
        <v>0</v>
      </c>
      <c r="F648" s="1">
        <v>0</v>
      </c>
      <c r="G648" s="2">
        <f t="shared" si="10"/>
        <v>42.055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466.63</v>
      </c>
      <c r="D653" s="1">
        <f>'PR-RAS'!E660</f>
        <v>338.45</v>
      </c>
      <c r="E653" s="1">
        <v>0</v>
      </c>
      <c r="F653" s="1">
        <v>0</v>
      </c>
      <c r="G653" s="2">
        <f t="shared" si="10"/>
        <v>745.58155999999997</v>
      </c>
      <c r="H653" s="2">
        <f t="shared" si="11"/>
        <v>0.81999999999999318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1502955.05</v>
      </c>
      <c r="D654" s="1">
        <f>'PR-RAS'!E661</f>
        <v>1492754.93</v>
      </c>
      <c r="E654" s="1">
        <v>0</v>
      </c>
      <c r="F654" s="1">
        <v>0</v>
      </c>
      <c r="G654" s="2">
        <f t="shared" si="10"/>
        <v>2930967.58623</v>
      </c>
      <c r="H654" s="2">
        <f t="shared" si="1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85186.94</v>
      </c>
      <c r="D658" s="1">
        <f>'PR-RAS'!E665</f>
        <v>269586.93</v>
      </c>
      <c r="E658" s="1">
        <v>0</v>
      </c>
      <c r="F658" s="1">
        <v>0</v>
      </c>
      <c r="G658" s="2">
        <f t="shared" si="10"/>
        <v>410205.04560000007</v>
      </c>
      <c r="H658" s="2">
        <f t="shared" si="11"/>
        <v>0.13000000000465661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36653.49</v>
      </c>
      <c r="D666" s="1">
        <f>'PR-RAS'!E673</f>
        <v>166489.82999999999</v>
      </c>
      <c r="E666" s="1">
        <v>0</v>
      </c>
      <c r="F666" s="1">
        <v>0</v>
      </c>
      <c r="G666" s="2">
        <f t="shared" si="10"/>
        <v>245806.04475</v>
      </c>
      <c r="H666" s="2">
        <f t="shared" si="11"/>
        <v>0.66000000001076842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118168.82</v>
      </c>
      <c r="D691" s="1">
        <f>'PR-RAS'!E698</f>
        <v>711432.06</v>
      </c>
      <c r="E691" s="1">
        <v>0</v>
      </c>
      <c r="F691" s="1">
        <v>0</v>
      </c>
      <c r="G691" s="2">
        <f t="shared" si="10"/>
        <v>1063312.7286</v>
      </c>
      <c r="H691" s="2">
        <f t="shared" si="11"/>
        <v>0.24000000004889444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3743.95</v>
      </c>
      <c r="D705" s="1">
        <f>'PR-RAS'!E712</f>
        <v>754.73</v>
      </c>
      <c r="E705" s="1">
        <v>0</v>
      </c>
      <c r="F705" s="1">
        <v>0</v>
      </c>
      <c r="G705" s="2">
        <f t="shared" si="10"/>
        <v>3698.4006399999998</v>
      </c>
      <c r="H705" s="2">
        <f t="shared" si="11"/>
        <v>0.32000000000016371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11252.55</v>
      </c>
      <c r="D709" s="1">
        <f>'PR-RAS'!E716</f>
        <v>0</v>
      </c>
      <c r="E709" s="1">
        <v>0</v>
      </c>
      <c r="F709" s="1">
        <v>0</v>
      </c>
      <c r="G709" s="2">
        <f t="shared" si="10"/>
        <v>7966.8053999999993</v>
      </c>
      <c r="H709" s="2">
        <f t="shared" si="11"/>
        <v>0.4500000000007276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2098.7399999999998</v>
      </c>
      <c r="D710" s="1">
        <f>'PR-RAS'!E717</f>
        <v>2175.4499999999998</v>
      </c>
      <c r="E710" s="1">
        <v>0</v>
      </c>
      <c r="F710" s="1">
        <v>0</v>
      </c>
      <c r="G710" s="2">
        <f t="shared" si="10"/>
        <v>4572.7947599999998</v>
      </c>
      <c r="H710" s="2">
        <f t="shared" si="11"/>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37233.22</v>
      </c>
      <c r="D711" s="1">
        <f>'PR-RAS'!E718</f>
        <v>42178.86</v>
      </c>
      <c r="E711" s="1">
        <v>0</v>
      </c>
      <c r="F711" s="1">
        <v>0</v>
      </c>
      <c r="G711" s="2">
        <f t="shared" si="10"/>
        <v>86329.5674</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9064.0400000000009</v>
      </c>
      <c r="D714" s="1">
        <f>'PR-RAS'!E721</f>
        <v>12780.23</v>
      </c>
      <c r="E714" s="1">
        <v>0</v>
      </c>
      <c r="F714" s="1">
        <v>0</v>
      </c>
      <c r="G714" s="2">
        <f t="shared" si="10"/>
        <v>24687.268499999998</v>
      </c>
      <c r="H714" s="2">
        <f t="shared" si="11"/>
        <v>0.27000000000043656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2029.37</v>
      </c>
      <c r="D715" s="1">
        <f>'PR-RAS'!E722</f>
        <v>7283.78</v>
      </c>
      <c r="E715" s="1">
        <v>0</v>
      </c>
      <c r="F715" s="1">
        <v>0</v>
      </c>
      <c r="G715" s="2">
        <f t="shared" si="10"/>
        <v>11850.20802</v>
      </c>
      <c r="H715" s="2">
        <f t="shared" si="11"/>
        <v>0.59000000000014552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19.91</v>
      </c>
      <c r="D716" s="1">
        <f>'PR-RAS'!E723</f>
        <v>0</v>
      </c>
      <c r="E716" s="1">
        <v>0</v>
      </c>
      <c r="F716" s="1">
        <v>0</v>
      </c>
      <c r="G716" s="2">
        <f t="shared" si="10"/>
        <v>14.23565</v>
      </c>
      <c r="H716" s="2">
        <f t="shared" si="11"/>
        <v>8.9999999999999858E-2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56015.86</v>
      </c>
      <c r="D718" s="1">
        <f>'PR-RAS'!E725</f>
        <v>50629.63</v>
      </c>
      <c r="E718" s="1">
        <v>0</v>
      </c>
      <c r="F718" s="1">
        <v>0</v>
      </c>
      <c r="G718" s="2">
        <f t="shared" si="10"/>
        <v>112766.26104</v>
      </c>
      <c r="H718" s="2">
        <f t="shared" si="11"/>
        <v>0.51000000000203727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1609.91</v>
      </c>
      <c r="D719" s="1">
        <f>'PR-RAS'!E726</f>
        <v>2106.69</v>
      </c>
      <c r="E719" s="1">
        <v>0</v>
      </c>
      <c r="F719" s="1">
        <v>0</v>
      </c>
      <c r="G719" s="2">
        <f t="shared" si="10"/>
        <v>4181.1222200000002</v>
      </c>
      <c r="H719" s="2">
        <f t="shared" si="11"/>
        <v>0.39999999999986358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13481.16</v>
      </c>
      <c r="E732" s="1">
        <v>0</v>
      </c>
      <c r="F732" s="1">
        <v>0</v>
      </c>
      <c r="G732" s="2">
        <f t="shared" si="10"/>
        <v>19709.45592</v>
      </c>
      <c r="H732" s="2">
        <f t="shared" si="11"/>
        <v>0.15999999999985448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4967.1099999999997</v>
      </c>
      <c r="D735" s="1">
        <f>'PR-RAS'!E742</f>
        <v>4387.58</v>
      </c>
      <c r="E735" s="1">
        <v>0</v>
      </c>
      <c r="F735" s="1">
        <v>0</v>
      </c>
      <c r="G735" s="2">
        <f t="shared" si="10"/>
        <v>10086.82618</v>
      </c>
      <c r="H735" s="2">
        <f t="shared" si="11"/>
        <v>0.52999999999974534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7631.18</v>
      </c>
      <c r="D752" s="1">
        <f>'PR-RAS'!E759</f>
        <v>9895.2999999999993</v>
      </c>
      <c r="E752" s="1">
        <v>0</v>
      </c>
      <c r="F752" s="1">
        <v>0</v>
      </c>
      <c r="G752" s="2">
        <f t="shared" si="10"/>
        <v>20593.75678</v>
      </c>
      <c r="H752" s="2">
        <f t="shared" si="11"/>
        <v>0.47999999999956344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8764.64</v>
      </c>
      <c r="E753" s="1">
        <v>0</v>
      </c>
      <c r="F753" s="1">
        <v>0</v>
      </c>
      <c r="G753" s="2">
        <f t="shared" si="10"/>
        <v>13182.018559999999</v>
      </c>
      <c r="H753" s="2">
        <f t="shared" si="11"/>
        <v>0.36000000000058208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3981.68</v>
      </c>
      <c r="D755" s="1">
        <f>'PR-RAS'!E762</f>
        <v>3500</v>
      </c>
      <c r="E755" s="1">
        <v>0</v>
      </c>
      <c r="F755" s="1">
        <v>0</v>
      </c>
      <c r="G755" s="2">
        <f t="shared" si="10"/>
        <v>8280.1867199999997</v>
      </c>
      <c r="H755" s="2">
        <f t="shared" si="11"/>
        <v>0.32000000000016371</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159.36000000000001</v>
      </c>
      <c r="D759" s="1">
        <f>'PR-RAS'!E766</f>
        <v>146.08000000000001</v>
      </c>
      <c r="E759" s="1">
        <v>0</v>
      </c>
      <c r="F759" s="1">
        <v>0</v>
      </c>
      <c r="G759" s="2">
        <f t="shared" si="10"/>
        <v>342.25216000000006</v>
      </c>
      <c r="H759" s="2">
        <f t="shared" si="11"/>
        <v>0.44000000000002615</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45420.61</v>
      </c>
      <c r="D762" s="1">
        <f>'PR-RAS'!E769</f>
        <v>56541.86</v>
      </c>
      <c r="E762" s="1">
        <v>0</v>
      </c>
      <c r="F762" s="1">
        <v>0</v>
      </c>
      <c r="G762" s="2">
        <f t="shared" si="10"/>
        <v>120621.79513000001</v>
      </c>
      <c r="H762" s="2">
        <f t="shared" si="11"/>
        <v>0.52999999999883585</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39584.94</v>
      </c>
      <c r="D809" s="1">
        <f>'PR-RAS'!E816</f>
        <v>51120.65</v>
      </c>
      <c r="E809" s="1">
        <v>0</v>
      </c>
      <c r="F809" s="1">
        <v>0</v>
      </c>
      <c r="G809" s="2">
        <f t="shared" si="10"/>
        <v>114595.60192</v>
      </c>
      <c r="H809" s="2">
        <f t="shared" si="11"/>
        <v>0.4099999999962165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50687.35</v>
      </c>
      <c r="D812" s="1">
        <f>'PR-RAS'!E819</f>
        <v>67525.37</v>
      </c>
      <c r="E812" s="1">
        <v>0</v>
      </c>
      <c r="F812" s="1">
        <v>0</v>
      </c>
      <c r="G812" s="2">
        <f t="shared" si="18"/>
        <v>150633.59099</v>
      </c>
      <c r="H812" s="2">
        <f t="shared" si="19"/>
        <v>0.7199999999938882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98295.37</v>
      </c>
      <c r="D816" s="1">
        <f>'PR-RAS'!E823</f>
        <v>221445</v>
      </c>
      <c r="E816" s="1">
        <v>0</v>
      </c>
      <c r="F816" s="1">
        <v>0</v>
      </c>
      <c r="G816" s="2">
        <f t="shared" si="18"/>
        <v>441066.07654999994</v>
      </c>
      <c r="H816" s="2">
        <f t="shared" si="19"/>
        <v>0.36999999999534339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72709.39</v>
      </c>
      <c r="D821" s="1">
        <f>'PR-RAS'!E828</f>
        <v>42943.6</v>
      </c>
      <c r="E821" s="1">
        <v>0</v>
      </c>
      <c r="F821" s="1">
        <v>0</v>
      </c>
      <c r="G821" s="2">
        <f t="shared" si="18"/>
        <v>130049.20379999999</v>
      </c>
      <c r="H821" s="2">
        <f t="shared" si="19"/>
        <v>0.79000000000087311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472042.41</v>
      </c>
      <c r="D823" s="1">
        <f>'PR-RAS'!E830</f>
        <v>421389.52</v>
      </c>
      <c r="E823" s="1">
        <v>0</v>
      </c>
      <c r="F823" s="1">
        <v>0</v>
      </c>
      <c r="G823" s="2">
        <f t="shared" si="18"/>
        <v>1080783.2319</v>
      </c>
      <c r="H823" s="2">
        <f t="shared" si="19"/>
        <v>0.88999999995576218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6879.66</v>
      </c>
      <c r="D827" s="1">
        <f>'PR-RAS'!E834</f>
        <v>49886.8</v>
      </c>
      <c r="E827" s="1">
        <v>0</v>
      </c>
      <c r="F827" s="1">
        <v>0</v>
      </c>
      <c r="G827" s="2">
        <f t="shared" si="18"/>
        <v>88095.59276</v>
      </c>
      <c r="H827" s="2">
        <f t="shared" si="19"/>
        <v>0.53999999999723514</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3133536.69</v>
      </c>
      <c r="E872" s="1">
        <v>0</v>
      </c>
      <c r="F872" s="1">
        <v>0</v>
      </c>
      <c r="G872" s="2">
        <f t="shared" si="18"/>
        <v>5458620.9139799997</v>
      </c>
      <c r="H872" s="2">
        <f t="shared" si="19"/>
        <v>0.31000000005587935</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67787.64</v>
      </c>
      <c r="D947" s="1">
        <f>'PR-RAS'!E954</f>
        <v>67787.64</v>
      </c>
      <c r="E947" s="1">
        <v>0</v>
      </c>
      <c r="F947" s="1">
        <v>0</v>
      </c>
      <c r="G947" s="2">
        <f t="shared" si="18"/>
        <v>192381.32231999998</v>
      </c>
      <c r="H947" s="2">
        <f t="shared" si="19"/>
        <v>0.72000000000116415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30592848.32</v>
      </c>
      <c r="D984" s="6">
        <f>BILANCA!E6</f>
        <v>38851191.449999996</v>
      </c>
      <c r="E984" s="6">
        <v>0</v>
      </c>
      <c r="F984" s="6">
        <v>0</v>
      </c>
      <c r="G984" s="7">
        <f t="shared" ref="G984:G1241" si="22">B984/1000*C984+B984/500*D984</f>
        <v>108295.23122</v>
      </c>
      <c r="H984" s="7">
        <f t="shared" si="19"/>
        <v>0.76999999582767487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23675467.129999999</v>
      </c>
      <c r="D985" s="1">
        <f>BILANCA!E7</f>
        <v>29981670.269999996</v>
      </c>
      <c r="E985" s="1">
        <v>0</v>
      </c>
      <c r="F985" s="1">
        <v>0</v>
      </c>
      <c r="G985" s="2">
        <f t="shared" si="22"/>
        <v>167277.61533999999</v>
      </c>
      <c r="H985" s="2">
        <f t="shared" si="19"/>
        <v>0.39999999478459358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9313729.0899999999</v>
      </c>
      <c r="D986" s="1">
        <f>BILANCA!E8</f>
        <v>10655103.1</v>
      </c>
      <c r="E986" s="1">
        <v>0</v>
      </c>
      <c r="F986" s="1">
        <v>0</v>
      </c>
      <c r="G986" s="2">
        <f t="shared" si="22"/>
        <v>91871.805869999997</v>
      </c>
      <c r="H986" s="2">
        <f t="shared" si="19"/>
        <v>0.18999999947845936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8861771.7799999993</v>
      </c>
      <c r="D987" s="1">
        <f>BILANCA!E9</f>
        <v>9220944.0800000001</v>
      </c>
      <c r="E987" s="1">
        <v>0</v>
      </c>
      <c r="F987" s="1">
        <v>0</v>
      </c>
      <c r="G987" s="2">
        <f t="shared" si="22"/>
        <v>109214.63976000001</v>
      </c>
      <c r="H987" s="2">
        <f t="shared" si="19"/>
        <v>0.30000000074505806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480081.58</v>
      </c>
      <c r="D988" s="1">
        <f>BILANCA!E10</f>
        <v>1469045.82</v>
      </c>
      <c r="E988" s="1">
        <v>0</v>
      </c>
      <c r="F988" s="1">
        <v>0</v>
      </c>
      <c r="G988" s="2">
        <f t="shared" si="22"/>
        <v>17090.866099999999</v>
      </c>
      <c r="H988" s="2">
        <f t="shared" si="19"/>
        <v>0.59999999991850927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28124.27</v>
      </c>
      <c r="D989" s="1">
        <f>BILANCA!E11</f>
        <v>34886.800000000003</v>
      </c>
      <c r="E989" s="1">
        <v>0</v>
      </c>
      <c r="F989" s="1">
        <v>0</v>
      </c>
      <c r="G989" s="2">
        <f t="shared" si="22"/>
        <v>587.38722000000007</v>
      </c>
      <c r="H989" s="2">
        <f t="shared" si="19"/>
        <v>0.46999999999752617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11220649.590000002</v>
      </c>
      <c r="D990" s="1">
        <f>BILANCA!E12</f>
        <v>13925585.16</v>
      </c>
      <c r="E990" s="1">
        <v>0</v>
      </c>
      <c r="F990" s="1">
        <v>0</v>
      </c>
      <c r="G990" s="2">
        <f t="shared" si="22"/>
        <v>273502.73937000002</v>
      </c>
      <c r="H990" s="2">
        <f t="shared" si="19"/>
        <v>0.56999999843537807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10592251.840000002</v>
      </c>
      <c r="D991" s="1">
        <f>BILANCA!E13</f>
        <v>13084960.43</v>
      </c>
      <c r="E991" s="1">
        <v>0</v>
      </c>
      <c r="F991" s="1">
        <v>0</v>
      </c>
      <c r="G991" s="2">
        <f t="shared" si="22"/>
        <v>294097.38160000002</v>
      </c>
      <c r="H991" s="2">
        <f t="shared" si="19"/>
        <v>0.58999999798834324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162672.73000000001</v>
      </c>
      <c r="D992" s="1">
        <f>BILANCA!E14</f>
        <v>162672.73000000001</v>
      </c>
      <c r="E992" s="1">
        <v>0</v>
      </c>
      <c r="F992" s="1">
        <v>0</v>
      </c>
      <c r="G992" s="2">
        <f t="shared" si="22"/>
        <v>4392.1637099999998</v>
      </c>
      <c r="H992" s="2">
        <f t="shared" si="19"/>
        <v>0.53999999997904524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4502059.82</v>
      </c>
      <c r="D993" s="1">
        <f>BILANCA!E15</f>
        <v>4773831.1900000004</v>
      </c>
      <c r="E993" s="1">
        <v>0</v>
      </c>
      <c r="F993" s="1">
        <v>0</v>
      </c>
      <c r="G993" s="2">
        <f t="shared" si="22"/>
        <v>140497.22200000001</v>
      </c>
      <c r="H993" s="2">
        <f t="shared" si="19"/>
        <v>0.37000000011175871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8874874.2100000009</v>
      </c>
      <c r="D994" s="1">
        <f>BILANCA!E16</f>
        <v>9660891.9900000002</v>
      </c>
      <c r="E994" s="1">
        <v>0</v>
      </c>
      <c r="F994" s="1">
        <v>0</v>
      </c>
      <c r="G994" s="2">
        <f t="shared" si="22"/>
        <v>310163.24008999998</v>
      </c>
      <c r="H994" s="2">
        <f t="shared" si="19"/>
        <v>0.22000000067055225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3228728.17</v>
      </c>
      <c r="D995" s="1">
        <f>BILANCA!E17</f>
        <v>5217104.07</v>
      </c>
      <c r="E995" s="1">
        <v>0</v>
      </c>
      <c r="F995" s="1">
        <v>0</v>
      </c>
      <c r="G995" s="2">
        <f t="shared" si="22"/>
        <v>163955.23572</v>
      </c>
      <c r="H995" s="2">
        <f t="shared" si="19"/>
        <v>0.24000000022351742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6176083.0899999999</v>
      </c>
      <c r="D996" s="1">
        <f>BILANCA!E18</f>
        <v>6729539.5499999998</v>
      </c>
      <c r="E996" s="1">
        <v>0</v>
      </c>
      <c r="F996" s="1">
        <v>0</v>
      </c>
      <c r="G996" s="2">
        <f t="shared" si="22"/>
        <v>255257.10846999998</v>
      </c>
      <c r="H996" s="2">
        <f t="shared" si="19"/>
        <v>0.5400000000372529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524388.97000000009</v>
      </c>
      <c r="D997" s="1">
        <f>BILANCA!E19</f>
        <v>636745.47</v>
      </c>
      <c r="E997" s="1">
        <v>0</v>
      </c>
      <c r="F997" s="1">
        <v>0</v>
      </c>
      <c r="G997" s="2">
        <f t="shared" si="22"/>
        <v>25170.318740000002</v>
      </c>
      <c r="H997" s="2">
        <f t="shared" si="19"/>
        <v>0.49999999988358468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194700.89</v>
      </c>
      <c r="D998" s="1">
        <f>BILANCA!E20</f>
        <v>221801.24</v>
      </c>
      <c r="E998" s="1">
        <v>0</v>
      </c>
      <c r="F998" s="1">
        <v>0</v>
      </c>
      <c r="G998" s="2">
        <f t="shared" si="22"/>
        <v>9574.5505499999999</v>
      </c>
      <c r="H998" s="2">
        <f t="shared" si="19"/>
        <v>0.34999999997671694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27328.57</v>
      </c>
      <c r="D999" s="1">
        <f>BILANCA!E21</f>
        <v>28321.63</v>
      </c>
      <c r="E999" s="1">
        <v>0</v>
      </c>
      <c r="F999" s="1">
        <v>0</v>
      </c>
      <c r="G999" s="2">
        <f t="shared" si="22"/>
        <v>1343.5492800000002</v>
      </c>
      <c r="H999" s="2">
        <f t="shared" si="19"/>
        <v>0.7999999999992724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47064.94</v>
      </c>
      <c r="D1000" s="1">
        <f>BILANCA!E22</f>
        <v>97277.82</v>
      </c>
      <c r="E1000" s="1">
        <v>0</v>
      </c>
      <c r="F1000" s="1">
        <v>0</v>
      </c>
      <c r="G1000" s="2">
        <f t="shared" si="22"/>
        <v>4107.549860000001</v>
      </c>
      <c r="H1000" s="2">
        <f t="shared" si="19"/>
        <v>0.23999999999068677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1592.68</v>
      </c>
      <c r="D1002" s="1">
        <f>BILANCA!E24</f>
        <v>1592.68</v>
      </c>
      <c r="E1002" s="1">
        <v>0</v>
      </c>
      <c r="F1002" s="1">
        <v>0</v>
      </c>
      <c r="G1002" s="2">
        <f t="shared" si="22"/>
        <v>90.782759999999996</v>
      </c>
      <c r="H1002" s="2">
        <f t="shared" si="19"/>
        <v>0.63999999999987267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839254.74</v>
      </c>
      <c r="D1004" s="1">
        <f>BILANCA!E26</f>
        <v>1044657.16</v>
      </c>
      <c r="E1004" s="1">
        <v>0</v>
      </c>
      <c r="F1004" s="1">
        <v>0</v>
      </c>
      <c r="G1004" s="2">
        <f t="shared" si="22"/>
        <v>61499.950259999998</v>
      </c>
      <c r="H1004" s="2">
        <f t="shared" si="19"/>
        <v>0.42000000004190952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585552.85</v>
      </c>
      <c r="D1006" s="1">
        <f>BILANCA!E28</f>
        <v>756905.06</v>
      </c>
      <c r="E1006" s="1">
        <v>0</v>
      </c>
      <c r="F1006" s="1">
        <v>0</v>
      </c>
      <c r="G1006" s="2">
        <f t="shared" si="22"/>
        <v>48285.348310000001</v>
      </c>
      <c r="H1006" s="2">
        <f t="shared" si="19"/>
        <v>0.21000000007916242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9762.7599999999984</v>
      </c>
      <c r="D1007" s="1">
        <f>BILANCA!E29</f>
        <v>77424.42</v>
      </c>
      <c r="E1007" s="1">
        <v>0</v>
      </c>
      <c r="F1007" s="1">
        <v>0</v>
      </c>
      <c r="G1007" s="2">
        <f t="shared" si="22"/>
        <v>3950.6783999999998</v>
      </c>
      <c r="H1007" s="2">
        <f t="shared" si="19"/>
        <v>0.65999999999985448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18544.12</v>
      </c>
      <c r="D1008" s="1">
        <f>BILANCA!E30</f>
        <v>92948.67</v>
      </c>
      <c r="E1008" s="1">
        <v>0</v>
      </c>
      <c r="F1008" s="1">
        <v>0</v>
      </c>
      <c r="G1008" s="2">
        <f t="shared" si="22"/>
        <v>5111.0365000000002</v>
      </c>
      <c r="H1008" s="2">
        <f t="shared" si="19"/>
        <v>0.4500000000007276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8781.36</v>
      </c>
      <c r="D1012" s="1">
        <f>BILANCA!E34</f>
        <v>15524.25</v>
      </c>
      <c r="E1012" s="1">
        <v>0</v>
      </c>
      <c r="F1012" s="1">
        <v>0</v>
      </c>
      <c r="G1012" s="2">
        <f t="shared" si="22"/>
        <v>1155.06594</v>
      </c>
      <c r="H1012" s="2">
        <f t="shared" si="19"/>
        <v>0.61000000000058208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6200.67</v>
      </c>
      <c r="D1013" s="1">
        <f>BILANCA!E35</f>
        <v>22521.809999999998</v>
      </c>
      <c r="E1013" s="1">
        <v>0</v>
      </c>
      <c r="F1013" s="1">
        <v>0</v>
      </c>
      <c r="G1013" s="2">
        <f t="shared" si="22"/>
        <v>1537.3286999999998</v>
      </c>
      <c r="H1013" s="2">
        <f t="shared" si="19"/>
        <v>0.52000000000225555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1611.12</v>
      </c>
      <c r="D1015" s="1">
        <f>BILANCA!E37</f>
        <v>1611.12</v>
      </c>
      <c r="E1015" s="1">
        <v>0</v>
      </c>
      <c r="F1015" s="1">
        <v>0</v>
      </c>
      <c r="G1015" s="2">
        <f t="shared" si="22"/>
        <v>154.66752</v>
      </c>
      <c r="H1015" s="2">
        <f t="shared" si="19"/>
        <v>0.23999999999978172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4589.55</v>
      </c>
      <c r="D1016" s="1">
        <f>BILANCA!E38</f>
        <v>13035.3</v>
      </c>
      <c r="E1016" s="1">
        <v>0</v>
      </c>
      <c r="F1016" s="1">
        <v>0</v>
      </c>
      <c r="G1016" s="2">
        <f t="shared" si="22"/>
        <v>1011.78495</v>
      </c>
      <c r="H1016" s="2">
        <f t="shared" si="19"/>
        <v>0.74999999999909051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8262.89</v>
      </c>
      <c r="E1017" s="1">
        <v>0</v>
      </c>
      <c r="F1017" s="1">
        <v>0</v>
      </c>
      <c r="G1017" s="2">
        <f t="shared" si="22"/>
        <v>561.87652000000003</v>
      </c>
      <c r="H1017" s="2">
        <f t="shared" si="19"/>
        <v>0.11000000000058208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387.5</v>
      </c>
      <c r="E1018" s="1">
        <v>0</v>
      </c>
      <c r="F1018" s="1">
        <v>0</v>
      </c>
      <c r="G1018" s="2">
        <f t="shared" si="22"/>
        <v>27.125000000000004</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88045.350000000093</v>
      </c>
      <c r="D1023" s="1">
        <f>BILANCA!E45</f>
        <v>103933.03000000009</v>
      </c>
      <c r="E1023" s="1">
        <v>0</v>
      </c>
      <c r="F1023" s="1">
        <v>0</v>
      </c>
      <c r="G1023" s="2">
        <f t="shared" si="22"/>
        <v>11836.456400000012</v>
      </c>
      <c r="H1023" s="2">
        <f t="shared" si="19"/>
        <v>0.3800000001792796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112985.32</v>
      </c>
      <c r="D1025" s="1">
        <f>BILANCA!E47</f>
        <v>127630.02</v>
      </c>
      <c r="E1025" s="1">
        <v>0</v>
      </c>
      <c r="F1025" s="1">
        <v>0</v>
      </c>
      <c r="G1025" s="2">
        <f t="shared" si="22"/>
        <v>15466.305120000001</v>
      </c>
      <c r="H1025" s="2">
        <f t="shared" si="19"/>
        <v>0.34000000001105946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292333.28000000003</v>
      </c>
      <c r="D1026" s="1">
        <f>BILANCA!E48</f>
        <v>309308.28000000003</v>
      </c>
      <c r="E1026" s="1">
        <v>0</v>
      </c>
      <c r="F1026" s="1">
        <v>0</v>
      </c>
      <c r="G1026" s="2">
        <f t="shared" si="22"/>
        <v>39170.843120000005</v>
      </c>
      <c r="H1026" s="2">
        <f t="shared" si="19"/>
        <v>0.56000000005587935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170262.35</v>
      </c>
      <c r="D1027" s="1">
        <f>BILANCA!E49</f>
        <v>186636.65</v>
      </c>
      <c r="E1027" s="1">
        <v>0</v>
      </c>
      <c r="F1027" s="1">
        <v>0</v>
      </c>
      <c r="G1027" s="2">
        <f t="shared" si="22"/>
        <v>23915.568599999999</v>
      </c>
      <c r="H1027" s="2">
        <f t="shared" si="19"/>
        <v>0.70000000001164153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487535.6</v>
      </c>
      <c r="D1028" s="1">
        <f>BILANCA!E50</f>
        <v>519641.92</v>
      </c>
      <c r="E1028" s="1">
        <v>0</v>
      </c>
      <c r="F1028" s="1">
        <v>0</v>
      </c>
      <c r="G1028" s="2">
        <f t="shared" si="22"/>
        <v>68706.874799999991</v>
      </c>
      <c r="H1028" s="2">
        <f t="shared" si="19"/>
        <v>0.48000000003958121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84340.57</v>
      </c>
      <c r="D1029" s="1">
        <f>BILANCA!E51</f>
        <v>84965.63</v>
      </c>
      <c r="E1029" s="1">
        <v>0</v>
      </c>
      <c r="F1029" s="1">
        <v>0</v>
      </c>
      <c r="G1029" s="2">
        <f t="shared" si="22"/>
        <v>11696.50418</v>
      </c>
      <c r="H1029" s="2">
        <f t="shared" si="19"/>
        <v>0.79999999998835847</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35492.9</v>
      </c>
      <c r="D1032" s="1">
        <f>BILANCA!E54</f>
        <v>46174.17</v>
      </c>
      <c r="E1032" s="1">
        <v>0</v>
      </c>
      <c r="F1032" s="1">
        <v>0</v>
      </c>
      <c r="G1032" s="2">
        <f t="shared" si="22"/>
        <v>6264.2207600000002</v>
      </c>
      <c r="H1032" s="2">
        <f t="shared" si="19"/>
        <v>0.26999999999679858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35492.9</v>
      </c>
      <c r="D1033" s="1">
        <f>BILANCA!E55</f>
        <v>46174.17</v>
      </c>
      <c r="E1033" s="1">
        <v>0</v>
      </c>
      <c r="F1033" s="1">
        <v>0</v>
      </c>
      <c r="G1033" s="2">
        <f t="shared" si="22"/>
        <v>6392.0620000000008</v>
      </c>
      <c r="H1033" s="2">
        <f t="shared" si="19"/>
        <v>0.26999999999679858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3056747.88</v>
      </c>
      <c r="D1034" s="1">
        <f>BILANCA!E56</f>
        <v>5316016.38</v>
      </c>
      <c r="E1034" s="1">
        <v>0</v>
      </c>
      <c r="F1034" s="1">
        <v>0</v>
      </c>
      <c r="G1034" s="2">
        <f t="shared" si="22"/>
        <v>698127.81264000002</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3056747.88</v>
      </c>
      <c r="D1035" s="1">
        <f>BILANCA!E57</f>
        <v>5316016.38</v>
      </c>
      <c r="E1035" s="1">
        <v>0</v>
      </c>
      <c r="F1035" s="1">
        <v>0</v>
      </c>
      <c r="G1035" s="2">
        <f t="shared" si="22"/>
        <v>711816.59327999991</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6917381.1899999995</v>
      </c>
      <c r="D1046" s="1">
        <f>BILANCA!E68</f>
        <v>8869521.1799999997</v>
      </c>
      <c r="E1046" s="1">
        <v>0</v>
      </c>
      <c r="F1046" s="1">
        <v>0</v>
      </c>
      <c r="G1046" s="2">
        <f t="shared" si="22"/>
        <v>1553354.6836499998</v>
      </c>
      <c r="H1046" s="2">
        <f t="shared" si="19"/>
        <v>0.36999999918043613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2312236.67</v>
      </c>
      <c r="D1047" s="1">
        <f>BILANCA!E69</f>
        <v>3825680.2399999998</v>
      </c>
      <c r="E1047" s="1">
        <v>0</v>
      </c>
      <c r="F1047" s="1">
        <v>0</v>
      </c>
      <c r="G1047" s="2">
        <f t="shared" si="22"/>
        <v>637670.21759999997</v>
      </c>
      <c r="H1047" s="2">
        <f t="shared" si="19"/>
        <v>0.56999999983236194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2311946.66</v>
      </c>
      <c r="D1048" s="1">
        <f>BILANCA!E70</f>
        <v>3825365.01</v>
      </c>
      <c r="E1048" s="1">
        <v>0</v>
      </c>
      <c r="F1048" s="1">
        <v>0</v>
      </c>
      <c r="G1048" s="2">
        <f t="shared" si="22"/>
        <v>647573.98420000006</v>
      </c>
      <c r="H1048" s="2">
        <f t="shared" si="19"/>
        <v>0.34999999962747097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2311946.66</v>
      </c>
      <c r="D1050" s="1">
        <f>BILANCA!E72</f>
        <v>3825365.01</v>
      </c>
      <c r="E1050" s="1">
        <v>0</v>
      </c>
      <c r="F1050" s="1">
        <v>0</v>
      </c>
      <c r="G1050" s="2">
        <f t="shared" si="22"/>
        <v>667499.33756000001</v>
      </c>
      <c r="H1050" s="2">
        <f t="shared" si="19"/>
        <v>0.34999999962747097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290.01</v>
      </c>
      <c r="D1054" s="1">
        <f>BILANCA!E76</f>
        <v>315.23</v>
      </c>
      <c r="E1054" s="1">
        <v>0</v>
      </c>
      <c r="F1054" s="1">
        <v>0</v>
      </c>
      <c r="G1054" s="2">
        <f t="shared" si="22"/>
        <v>65.353369999999998</v>
      </c>
      <c r="H1054" s="2">
        <f t="shared" si="19"/>
        <v>0.24000000000000909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33302</v>
      </c>
      <c r="D1056" s="1">
        <f>BILANCA!E78</f>
        <v>76321.72</v>
      </c>
      <c r="E1056" s="1">
        <v>0</v>
      </c>
      <c r="F1056" s="1">
        <v>0</v>
      </c>
      <c r="G1056" s="2">
        <f t="shared" si="22"/>
        <v>13574.01712</v>
      </c>
      <c r="H1056" s="2">
        <f t="shared" si="19"/>
        <v>0.27999999999883585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68000</v>
      </c>
      <c r="E1057" s="1">
        <v>0</v>
      </c>
      <c r="F1057" s="1">
        <v>0</v>
      </c>
      <c r="G1057" s="2">
        <f t="shared" si="22"/>
        <v>10064</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68000</v>
      </c>
      <c r="E1058" s="1">
        <v>0</v>
      </c>
      <c r="F1058" s="1">
        <v>0</v>
      </c>
      <c r="G1058" s="2">
        <f t="shared" si="22"/>
        <v>10200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0.04</v>
      </c>
      <c r="D1062" s="1">
        <f>BILANCA!E84</f>
        <v>0.04</v>
      </c>
      <c r="E1062" s="1">
        <v>0</v>
      </c>
      <c r="F1062" s="1">
        <v>0</v>
      </c>
      <c r="G1062" s="2">
        <f t="shared" si="22"/>
        <v>9.4800000000000006E-3</v>
      </c>
      <c r="H1062" s="2">
        <f t="shared" si="19"/>
        <v>0.08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33301.96</v>
      </c>
      <c r="D1064" s="1">
        <f>BILANCA!E86</f>
        <v>8321.68</v>
      </c>
      <c r="E1064" s="1">
        <v>0</v>
      </c>
      <c r="F1064" s="1">
        <v>0</v>
      </c>
      <c r="G1064" s="2">
        <f t="shared" si="22"/>
        <v>4045.5709200000001</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3880644.84</v>
      </c>
      <c r="D1112" s="1">
        <f>BILANCA!E134</f>
        <v>4079608.27</v>
      </c>
      <c r="E1112" s="1">
        <v>0</v>
      </c>
      <c r="F1112" s="1">
        <v>0</v>
      </c>
      <c r="G1112" s="2">
        <f t="shared" si="22"/>
        <v>1553142.1180200002</v>
      </c>
      <c r="H1112" s="2">
        <f t="shared" si="23"/>
        <v>0.43000000016763806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3880644.84</v>
      </c>
      <c r="D1113" s="1">
        <f>BILANCA!E135</f>
        <v>4079608.27</v>
      </c>
      <c r="E1113" s="1">
        <v>0</v>
      </c>
      <c r="F1113" s="1">
        <v>0</v>
      </c>
      <c r="G1113" s="2">
        <f t="shared" si="22"/>
        <v>1565181.9794000001</v>
      </c>
      <c r="H1113" s="2">
        <f t="shared" si="23"/>
        <v>0.43000000016763806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3877990.38</v>
      </c>
      <c r="D1117" s="1">
        <f>BILANCA!E139</f>
        <v>4076953.81</v>
      </c>
      <c r="E1117" s="1">
        <v>0</v>
      </c>
      <c r="F1117" s="1">
        <v>0</v>
      </c>
      <c r="G1117" s="2">
        <f t="shared" si="22"/>
        <v>1612274.3320000002</v>
      </c>
      <c r="H1117" s="2">
        <f t="shared" si="23"/>
        <v>0.56999999983236194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2654.46</v>
      </c>
      <c r="D1119" s="1">
        <f>BILANCA!E141</f>
        <v>2654.46</v>
      </c>
      <c r="E1119" s="1">
        <v>0</v>
      </c>
      <c r="F1119" s="1">
        <v>0</v>
      </c>
      <c r="G1119" s="2">
        <f t="shared" si="22"/>
        <v>1083.0196800000001</v>
      </c>
      <c r="H1119" s="2">
        <f t="shared" si="23"/>
        <v>0.92000000000007276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626295.68999999994</v>
      </c>
      <c r="D1124" s="1">
        <f>BILANCA!E146</f>
        <v>803027.41000000015</v>
      </c>
      <c r="E1124" s="1">
        <v>0</v>
      </c>
      <c r="F1124" s="1">
        <v>0</v>
      </c>
      <c r="G1124" s="2">
        <f t="shared" si="22"/>
        <v>314761.42191000003</v>
      </c>
      <c r="H1124" s="2">
        <f t="shared" si="23"/>
        <v>0.72000000020489097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215958.15</v>
      </c>
      <c r="D1125" s="1">
        <f>BILANCA!E147</f>
        <v>201061.56</v>
      </c>
      <c r="E1125" s="1">
        <v>0</v>
      </c>
      <c r="F1125" s="1">
        <v>0</v>
      </c>
      <c r="G1125" s="2">
        <f t="shared" si="22"/>
        <v>87767.540339999992</v>
      </c>
      <c r="H1125" s="2">
        <f t="shared" si="23"/>
        <v>0.58999999999650754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263923.5</v>
      </c>
      <c r="D1127" s="1">
        <f>BILANCA!E149</f>
        <v>408999.74</v>
      </c>
      <c r="E1127" s="1">
        <v>0</v>
      </c>
      <c r="F1127" s="1">
        <v>0</v>
      </c>
      <c r="G1127" s="2">
        <f t="shared" si="22"/>
        <v>155796.90911999997</v>
      </c>
      <c r="H1127" s="2">
        <f t="shared" si="23"/>
        <v>0.76000000000931323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77687.31</v>
      </c>
      <c r="D1131" s="1">
        <f>BILANCA!E153</f>
        <v>0</v>
      </c>
      <c r="E1131" s="1">
        <v>0</v>
      </c>
      <c r="F1131" s="1">
        <v>0</v>
      </c>
      <c r="G1131" s="2">
        <f t="shared" si="22"/>
        <v>11497.721879999999</v>
      </c>
      <c r="H1131" s="2">
        <f t="shared" si="23"/>
        <v>0.30999999999767169</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186236.19</v>
      </c>
      <c r="D1135" s="1">
        <f>BILANCA!E157</f>
        <v>408999.74</v>
      </c>
      <c r="E1135" s="1">
        <v>0</v>
      </c>
      <c r="F1135" s="1">
        <v>0</v>
      </c>
      <c r="G1135" s="2">
        <f t="shared" si="22"/>
        <v>152643.82183999999</v>
      </c>
      <c r="H1135" s="2">
        <f t="shared" si="23"/>
        <v>0.45000000001164153</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30754.11</v>
      </c>
      <c r="D1136" s="1">
        <f>BILANCA!E158</f>
        <v>37366.33</v>
      </c>
      <c r="E1136" s="1">
        <v>0</v>
      </c>
      <c r="F1136" s="1">
        <v>0</v>
      </c>
      <c r="G1136" s="2">
        <f t="shared" si="22"/>
        <v>16139.47581</v>
      </c>
      <c r="H1136" s="2">
        <f t="shared" si="23"/>
        <v>0.44000000000232831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417178.44</v>
      </c>
      <c r="D1137" s="1">
        <f>BILANCA!E159</f>
        <v>472010.99</v>
      </c>
      <c r="E1137" s="1">
        <v>0</v>
      </c>
      <c r="F1137" s="1">
        <v>0</v>
      </c>
      <c r="G1137" s="2">
        <f t="shared" si="22"/>
        <v>209624.86468</v>
      </c>
      <c r="H1137" s="2">
        <f t="shared" si="23"/>
        <v>0.45000000001164153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3323.68</v>
      </c>
      <c r="D1138" s="1">
        <f>BILANCA!E160</f>
        <v>0</v>
      </c>
      <c r="E1138" s="1">
        <v>0</v>
      </c>
      <c r="F1138" s="1">
        <v>0</v>
      </c>
      <c r="G1138" s="2">
        <f t="shared" si="22"/>
        <v>515.17039999999997</v>
      </c>
      <c r="H1138" s="2">
        <f t="shared" si="23"/>
        <v>0.32000000000016371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16808.509999999998</v>
      </c>
      <c r="D1140" s="1">
        <f>BILANCA!E162</f>
        <v>16598.560000000001</v>
      </c>
      <c r="E1140" s="1">
        <v>0</v>
      </c>
      <c r="F1140" s="1">
        <v>0</v>
      </c>
      <c r="G1140" s="2">
        <f t="shared" si="22"/>
        <v>7850.8839100000005</v>
      </c>
      <c r="H1140" s="2">
        <f t="shared" si="23"/>
        <v>0.93000000000029104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321650.7</v>
      </c>
      <c r="D1141" s="1">
        <f>BILANCA!E163</f>
        <v>333009.77</v>
      </c>
      <c r="E1141" s="1">
        <v>0</v>
      </c>
      <c r="F1141" s="1">
        <v>0</v>
      </c>
      <c r="G1141" s="2">
        <f t="shared" si="22"/>
        <v>156051.89792000002</v>
      </c>
      <c r="H1141" s="2">
        <f t="shared" si="23"/>
        <v>0.52999999996973202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3885.54</v>
      </c>
      <c r="D1142" s="1">
        <f>BILANCA!E164</f>
        <v>1688.1199999999994</v>
      </c>
      <c r="E1142" s="1">
        <v>0</v>
      </c>
      <c r="F1142" s="1">
        <v>0</v>
      </c>
      <c r="G1142" s="2">
        <f t="shared" si="22"/>
        <v>1154.62302</v>
      </c>
      <c r="H1142" s="2">
        <f t="shared" si="23"/>
        <v>0.57999999999947249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1060.4100000000001</v>
      </c>
      <c r="D1143" s="1">
        <f>BILANCA!E165</f>
        <v>908.81</v>
      </c>
      <c r="E1143" s="1">
        <v>0</v>
      </c>
      <c r="F1143" s="1">
        <v>0</v>
      </c>
      <c r="G1143" s="2">
        <f t="shared" si="22"/>
        <v>460.48479999999995</v>
      </c>
      <c r="H1143" s="2">
        <f t="shared" si="23"/>
        <v>0.60000000000013642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5923.5</v>
      </c>
      <c r="D1144" s="1">
        <f>BILANCA!E166</f>
        <v>4009.91</v>
      </c>
      <c r="E1144" s="1">
        <v>0</v>
      </c>
      <c r="F1144" s="1">
        <v>0</v>
      </c>
      <c r="G1144" s="2">
        <f t="shared" si="22"/>
        <v>2244.8745199999998</v>
      </c>
      <c r="H1144" s="2">
        <f t="shared" si="23"/>
        <v>0.59000000000014552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3098.37</v>
      </c>
      <c r="D1147" s="1">
        <f>BILANCA!E169</f>
        <v>3230.6</v>
      </c>
      <c r="E1147" s="1">
        <v>0</v>
      </c>
      <c r="F1147" s="1">
        <v>0</v>
      </c>
      <c r="G1147" s="2">
        <f t="shared" si="22"/>
        <v>1567.7694799999999</v>
      </c>
      <c r="H1147" s="2">
        <f t="shared" si="23"/>
        <v>0.76999999999998181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61016.45</v>
      </c>
      <c r="D1148" s="1">
        <f>BILANCA!E170</f>
        <v>83195.42</v>
      </c>
      <c r="E1148" s="1">
        <v>0</v>
      </c>
      <c r="F1148" s="1">
        <v>0</v>
      </c>
      <c r="G1148" s="2">
        <f t="shared" si="22"/>
        <v>37522.202850000001</v>
      </c>
      <c r="H1148" s="2">
        <f t="shared" si="23"/>
        <v>0.86999999999534339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61016.45</v>
      </c>
      <c r="D1151" s="1">
        <f>BILANCA!E173</f>
        <v>83195.42</v>
      </c>
      <c r="E1151" s="1">
        <v>0</v>
      </c>
      <c r="F1151" s="1">
        <v>0</v>
      </c>
      <c r="G1151" s="2">
        <f t="shared" si="22"/>
        <v>38204.424720000003</v>
      </c>
      <c r="H1151" s="2">
        <f t="shared" si="23"/>
        <v>0.86999999999534339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30592848.32</v>
      </c>
      <c r="D1152" s="1">
        <f>BILANCA!E175</f>
        <v>38851191.450000003</v>
      </c>
      <c r="E1152" s="1">
        <v>0</v>
      </c>
      <c r="F1152" s="1">
        <v>0</v>
      </c>
      <c r="G1152" s="2">
        <f t="shared" si="22"/>
        <v>18301894.076180004</v>
      </c>
      <c r="H1152" s="2">
        <f t="shared" si="23"/>
        <v>0.77000000327825546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1436558.8299999998</v>
      </c>
      <c r="D1153" s="1">
        <f>BILANCA!E176</f>
        <v>4409112.0199999996</v>
      </c>
      <c r="E1153" s="1">
        <v>0</v>
      </c>
      <c r="F1153" s="1">
        <v>0</v>
      </c>
      <c r="G1153" s="2">
        <f t="shared" si="22"/>
        <v>1743313.0878999999</v>
      </c>
      <c r="H1153" s="2">
        <f t="shared" si="23"/>
        <v>0.18999999971129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320370.89</v>
      </c>
      <c r="D1154" s="1">
        <f>BILANCA!E177</f>
        <v>283830.05</v>
      </c>
      <c r="E1154" s="1">
        <v>0</v>
      </c>
      <c r="F1154" s="1">
        <v>0</v>
      </c>
      <c r="G1154" s="2">
        <f t="shared" si="22"/>
        <v>151853.29929</v>
      </c>
      <c r="H1154" s="2">
        <f t="shared" si="23"/>
        <v>0.15999999997438863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52802.080000000002</v>
      </c>
      <c r="D1155" s="1">
        <f>BILANCA!E178</f>
        <v>74908.97</v>
      </c>
      <c r="E1155" s="1">
        <v>0</v>
      </c>
      <c r="F1155" s="1">
        <v>0</v>
      </c>
      <c r="G1155" s="2">
        <f t="shared" si="22"/>
        <v>34850.64344</v>
      </c>
      <c r="H1155" s="2">
        <f t="shared" si="23"/>
        <v>0.11000000000058208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152872.35</v>
      </c>
      <c r="D1156" s="1">
        <f>BILANCA!E179</f>
        <v>130520.93</v>
      </c>
      <c r="E1156" s="1">
        <v>0</v>
      </c>
      <c r="F1156" s="1">
        <v>0</v>
      </c>
      <c r="G1156" s="2">
        <f t="shared" si="22"/>
        <v>71607.158329999991</v>
      </c>
      <c r="H1156" s="2">
        <f t="shared" si="23"/>
        <v>0.42000000001280569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1659.71</v>
      </c>
      <c r="D1157" s="1">
        <f>BILANCA!E180</f>
        <v>6473.6900000000005</v>
      </c>
      <c r="E1157" s="1">
        <v>0</v>
      </c>
      <c r="F1157" s="1">
        <v>0</v>
      </c>
      <c r="G1157" s="2">
        <f t="shared" si="22"/>
        <v>2541.6336600000004</v>
      </c>
      <c r="H1157" s="2">
        <f t="shared" si="23"/>
        <v>0.5999999999994543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1198.17</v>
      </c>
      <c r="D1159" s="1">
        <f>BILANCA!E182</f>
        <v>3960.65</v>
      </c>
      <c r="E1159" s="1">
        <v>0</v>
      </c>
      <c r="F1159" s="1">
        <v>0</v>
      </c>
      <c r="G1159" s="2">
        <f t="shared" si="22"/>
        <v>1605.0267199999998</v>
      </c>
      <c r="H1159" s="2">
        <f t="shared" si="23"/>
        <v>0.51999999999998181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461.54</v>
      </c>
      <c r="D1160" s="1">
        <f>BILANCA!E183</f>
        <v>2513.04</v>
      </c>
      <c r="E1160" s="1">
        <v>0</v>
      </c>
      <c r="F1160" s="1">
        <v>0</v>
      </c>
      <c r="G1160" s="2">
        <f t="shared" si="22"/>
        <v>971.30873999999994</v>
      </c>
      <c r="H1160" s="2">
        <f t="shared" si="23"/>
        <v>0.49999999999994316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21686.32</v>
      </c>
      <c r="D1161" s="1">
        <f>BILANCA!E184</f>
        <v>49634.48</v>
      </c>
      <c r="E1161" s="1">
        <v>0</v>
      </c>
      <c r="F1161" s="1">
        <v>0</v>
      </c>
      <c r="G1161" s="2">
        <f t="shared" si="22"/>
        <v>21530.039839999998</v>
      </c>
      <c r="H1161" s="2">
        <f t="shared" si="23"/>
        <v>0.80000000000291038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31348.400000000001</v>
      </c>
      <c r="D1163" s="1">
        <f>BILANCA!E186</f>
        <v>2266.0700000000002</v>
      </c>
      <c r="E1163" s="1">
        <v>0</v>
      </c>
      <c r="F1163" s="1">
        <v>0</v>
      </c>
      <c r="G1163" s="2">
        <f t="shared" si="22"/>
        <v>6458.4972000000007</v>
      </c>
      <c r="H1163" s="2">
        <f t="shared" si="23"/>
        <v>0.4700000000016189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664</v>
      </c>
      <c r="D1164" s="1">
        <f>BILANCA!E187</f>
        <v>0</v>
      </c>
      <c r="E1164" s="1">
        <v>0</v>
      </c>
      <c r="F1164" s="1">
        <v>0</v>
      </c>
      <c r="G1164" s="2">
        <f t="shared" si="22"/>
        <v>120.184</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59338.03</v>
      </c>
      <c r="D1165" s="1">
        <f>BILANCA!E188</f>
        <v>20025.91</v>
      </c>
      <c r="E1165" s="1">
        <v>0</v>
      </c>
      <c r="F1165" s="1">
        <v>0</v>
      </c>
      <c r="G1165" s="2">
        <f t="shared" si="22"/>
        <v>18088.952700000002</v>
      </c>
      <c r="H1165" s="2">
        <f t="shared" si="23"/>
        <v>0.11999999999898137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556939.88</v>
      </c>
      <c r="D1166" s="1">
        <f>BILANCA!E189</f>
        <v>517231.74</v>
      </c>
      <c r="E1166" s="1">
        <v>0</v>
      </c>
      <c r="F1166" s="1">
        <v>0</v>
      </c>
      <c r="G1166" s="2">
        <f t="shared" si="22"/>
        <v>291226.81487999996</v>
      </c>
      <c r="H1166" s="2">
        <f t="shared" si="23"/>
        <v>0.38000000000465661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542301.15</v>
      </c>
      <c r="D1183" s="1">
        <f>BILANCA!E206</f>
        <v>3608050.23</v>
      </c>
      <c r="E1183" s="1">
        <v>0</v>
      </c>
      <c r="F1183" s="1">
        <v>0</v>
      </c>
      <c r="G1183" s="2">
        <f t="shared" si="22"/>
        <v>1551680.3220000002</v>
      </c>
      <c r="H1183" s="2">
        <f t="shared" si="23"/>
        <v>0.38000000000465661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542301.15</v>
      </c>
      <c r="D1184" s="1">
        <f>BILANCA!E207</f>
        <v>3608050.23</v>
      </c>
      <c r="E1184" s="1">
        <v>0</v>
      </c>
      <c r="F1184" s="1">
        <v>0</v>
      </c>
      <c r="G1184" s="2">
        <f t="shared" si="22"/>
        <v>1559438.72361</v>
      </c>
      <c r="H1184" s="2">
        <f t="shared" si="23"/>
        <v>0.38000000000465661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3133536.69</v>
      </c>
      <c r="E1185" s="1">
        <v>0</v>
      </c>
      <c r="F1185" s="1">
        <v>0</v>
      </c>
      <c r="G1185" s="2">
        <f t="shared" si="22"/>
        <v>1265948.8227600001</v>
      </c>
      <c r="H1185" s="2">
        <f t="shared" si="23"/>
        <v>0.31000000005587935</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542301.15</v>
      </c>
      <c r="D1189" s="1">
        <f>BILANCA!E212</f>
        <v>474513.51</v>
      </c>
      <c r="E1189" s="1">
        <v>0</v>
      </c>
      <c r="F1189" s="1">
        <v>0</v>
      </c>
      <c r="G1189" s="2">
        <f t="shared" si="22"/>
        <v>307213.60301999998</v>
      </c>
      <c r="H1189" s="2">
        <f t="shared" si="23"/>
        <v>0.64000000001396984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0.03</v>
      </c>
      <c r="E1194" s="1">
        <v>0</v>
      </c>
      <c r="F1194" s="1">
        <v>0</v>
      </c>
      <c r="G1194" s="2">
        <f t="shared" si="22"/>
        <v>1.2659999999999999E-2</v>
      </c>
      <c r="H1194" s="2">
        <f t="shared" si="23"/>
        <v>0.03</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16946.91</v>
      </c>
      <c r="D1211" s="1">
        <f>BILANCA!E234</f>
        <v>0</v>
      </c>
      <c r="E1211" s="1">
        <v>0</v>
      </c>
      <c r="F1211" s="1">
        <v>0</v>
      </c>
      <c r="G1211" s="2">
        <f t="shared" si="22"/>
        <v>3863.8954800000001</v>
      </c>
      <c r="H1211" s="2">
        <f t="shared" si="23"/>
        <v>9.0000000000145519E-2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16946.91</v>
      </c>
      <c r="D1212" s="1">
        <f>BILANCA!E235</f>
        <v>0</v>
      </c>
      <c r="E1212" s="1">
        <v>0</v>
      </c>
      <c r="F1212" s="1">
        <v>0</v>
      </c>
      <c r="G1212" s="2">
        <f t="shared" si="22"/>
        <v>3880.8423900000003</v>
      </c>
      <c r="H1212" s="2">
        <f t="shared" si="23"/>
        <v>9.0000000000145519E-2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29156289.490000002</v>
      </c>
      <c r="D1214" s="1">
        <f>BILANCA!E237</f>
        <v>34442079.430000007</v>
      </c>
      <c r="E1214" s="1">
        <v>0</v>
      </c>
      <c r="F1214" s="1">
        <v>0</v>
      </c>
      <c r="G1214" s="2">
        <f t="shared" si="22"/>
        <v>22647343.568850003</v>
      </c>
      <c r="H1214" s="2">
        <f t="shared" si="23"/>
        <v>0.92000000923871994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27013810.740000002</v>
      </c>
      <c r="D1215" s="1">
        <f>BILANCA!E238</f>
        <v>30521228.260000002</v>
      </c>
      <c r="E1215" s="1">
        <v>0</v>
      </c>
      <c r="F1215" s="1">
        <v>0</v>
      </c>
      <c r="G1215" s="2">
        <f t="shared" si="22"/>
        <v>20429054.004320003</v>
      </c>
      <c r="H1215" s="2">
        <f t="shared" si="23"/>
        <v>0.51999999955296516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27013810.850000001</v>
      </c>
      <c r="D1216" s="1">
        <f>BILANCA!E239</f>
        <v>30521228.370000001</v>
      </c>
      <c r="E1216" s="1">
        <v>0</v>
      </c>
      <c r="F1216" s="1">
        <v>0</v>
      </c>
      <c r="G1216" s="2">
        <f t="shared" si="22"/>
        <v>20517110.348470002</v>
      </c>
      <c r="H1216" s="2">
        <f t="shared" si="23"/>
        <v>0.51999999955296516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26331556.640000001</v>
      </c>
      <c r="D1217" s="1">
        <f>BILANCA!E240</f>
        <v>29838974.16</v>
      </c>
      <c r="E1217" s="1">
        <v>0</v>
      </c>
      <c r="F1217" s="1">
        <v>0</v>
      </c>
      <c r="G1217" s="2">
        <f t="shared" si="22"/>
        <v>20126224.160640001</v>
      </c>
      <c r="H1217" s="2">
        <f t="shared" si="23"/>
        <v>0.51999999955296516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682254.21</v>
      </c>
      <c r="D1218" s="1">
        <f>BILANCA!E241</f>
        <v>682254.21</v>
      </c>
      <c r="E1218" s="1">
        <v>0</v>
      </c>
      <c r="F1218" s="1">
        <v>0</v>
      </c>
      <c r="G1218" s="2">
        <f t="shared" si="22"/>
        <v>480989.21804999997</v>
      </c>
      <c r="H1218" s="2">
        <f t="shared" si="23"/>
        <v>0.41999999992549419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0.11</v>
      </c>
      <c r="D1219" s="1">
        <f>BILANCA!E242</f>
        <v>0.11</v>
      </c>
      <c r="E1219" s="1">
        <v>0</v>
      </c>
      <c r="F1219" s="1">
        <v>0</v>
      </c>
      <c r="G1219" s="2">
        <f t="shared" si="22"/>
        <v>7.7880000000000005E-2</v>
      </c>
      <c r="H1219" s="2">
        <f t="shared" si="23"/>
        <v>0.22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0.11</v>
      </c>
      <c r="D1221" s="1">
        <f>BILANCA!E244</f>
        <v>0.11</v>
      </c>
      <c r="E1221" s="1">
        <v>0</v>
      </c>
      <c r="F1221" s="1">
        <v>0</v>
      </c>
      <c r="G1221" s="2">
        <f t="shared" si="22"/>
        <v>7.8539999999999999E-2</v>
      </c>
      <c r="H1221" s="2">
        <f t="shared" si="23"/>
        <v>0.22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1512297.52</v>
      </c>
      <c r="D1222" s="1">
        <f>BILANCA!E245</f>
        <v>3116135.6400000006</v>
      </c>
      <c r="E1222" s="1">
        <v>0</v>
      </c>
      <c r="F1222" s="1">
        <v>0</v>
      </c>
      <c r="G1222" s="2">
        <f t="shared" si="22"/>
        <v>1850951.9432000001</v>
      </c>
      <c r="H1222" s="2">
        <f t="shared" si="23"/>
        <v>0.8399999993853271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3388338.92</v>
      </c>
      <c r="D1223" s="1">
        <f>BILANCA!E246</f>
        <v>9205415.0700000003</v>
      </c>
      <c r="E1223" s="1">
        <v>0</v>
      </c>
      <c r="F1223" s="1">
        <v>0</v>
      </c>
      <c r="G1223" s="2">
        <f t="shared" si="22"/>
        <v>5231800.5744000003</v>
      </c>
      <c r="H1223" s="2">
        <f t="shared" si="23"/>
        <v>0.15000000037252903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3388338.92</v>
      </c>
      <c r="D1224" s="1">
        <f>BILANCA!E247</f>
        <v>6207666.0199999996</v>
      </c>
      <c r="E1224" s="1">
        <v>0</v>
      </c>
      <c r="F1224" s="1">
        <v>0</v>
      </c>
      <c r="G1224" s="2">
        <f t="shared" si="22"/>
        <v>3808684.7013599994</v>
      </c>
      <c r="H1224" s="2">
        <f t="shared" si="23"/>
        <v>9.999999962747097E-2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2997749.05</v>
      </c>
      <c r="E1226" s="1">
        <v>0</v>
      </c>
      <c r="F1226" s="1">
        <v>0</v>
      </c>
      <c r="G1226" s="2">
        <f t="shared" si="22"/>
        <v>1456906.0382999999</v>
      </c>
      <c r="H1226" s="2">
        <f t="shared" si="23"/>
        <v>4.9999999813735485E-2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1876041.4</v>
      </c>
      <c r="D1227" s="1">
        <f>BILANCA!E250</f>
        <v>6089279.4299999997</v>
      </c>
      <c r="E1227" s="1">
        <v>0</v>
      </c>
      <c r="F1227" s="1">
        <v>0</v>
      </c>
      <c r="G1227" s="2">
        <f t="shared" si="22"/>
        <v>3429322.4634400001</v>
      </c>
      <c r="H1227" s="2">
        <f t="shared" si="23"/>
        <v>0.82999999960884452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1808253.76</v>
      </c>
      <c r="D1229" s="1">
        <f>BILANCA!E252</f>
        <v>6089279.4299999997</v>
      </c>
      <c r="E1229" s="1">
        <v>0</v>
      </c>
      <c r="F1229" s="1">
        <v>0</v>
      </c>
      <c r="G1229" s="2">
        <f t="shared" si="22"/>
        <v>3440755.9045199999</v>
      </c>
      <c r="H1229" s="2">
        <f t="shared" si="23"/>
        <v>0.66999999969266355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67787.64</v>
      </c>
      <c r="D1230" s="1">
        <f>BILANCA!E253</f>
        <v>0</v>
      </c>
      <c r="E1230" s="1">
        <v>0</v>
      </c>
      <c r="F1230" s="1">
        <v>0</v>
      </c>
      <c r="G1230" s="2">
        <f t="shared" si="22"/>
        <v>16743.54708</v>
      </c>
      <c r="H1230" s="2">
        <f t="shared" si="23"/>
        <v>0.36000000000058208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626295.68999999994</v>
      </c>
      <c r="D1232" s="1">
        <f>BILANCA!E255</f>
        <v>803027.41</v>
      </c>
      <c r="E1232" s="1">
        <v>0</v>
      </c>
      <c r="F1232" s="1">
        <v>0</v>
      </c>
      <c r="G1232" s="2">
        <f t="shared" si="22"/>
        <v>555855.27698999993</v>
      </c>
      <c r="H1232" s="2">
        <f t="shared" si="23"/>
        <v>0.72000000008847564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3885.54</v>
      </c>
      <c r="D1233" s="1">
        <f>BILANCA!E256</f>
        <v>1688.12</v>
      </c>
      <c r="E1233" s="1">
        <v>0</v>
      </c>
      <c r="F1233" s="1">
        <v>0</v>
      </c>
      <c r="G1233" s="2">
        <f t="shared" si="22"/>
        <v>1815.4449999999999</v>
      </c>
      <c r="H1233" s="2">
        <f t="shared" si="23"/>
        <v>0.57999999999992724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4248969.2</v>
      </c>
      <c r="D1236" s="1">
        <f>BILANCA!E259</f>
        <v>9112773.6300000008</v>
      </c>
      <c r="E1236" s="1">
        <v>0</v>
      </c>
      <c r="F1236" s="1">
        <v>0</v>
      </c>
      <c r="G1236" s="2">
        <f t="shared" si="22"/>
        <v>5686052.6643800009</v>
      </c>
      <c r="H1236" s="2">
        <f t="shared" si="23"/>
        <v>0.56999999936670065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4248969.2</v>
      </c>
      <c r="D1237" s="1">
        <f>BILANCA!E260</f>
        <v>9112773.6300000008</v>
      </c>
      <c r="E1237" s="1">
        <v>0</v>
      </c>
      <c r="F1237" s="1">
        <v>0</v>
      </c>
      <c r="G1237" s="2">
        <f t="shared" si="22"/>
        <v>5708527.1808400005</v>
      </c>
      <c r="H1237" s="2">
        <f t="shared" si="23"/>
        <v>0.56999999936670065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810551.83</v>
      </c>
      <c r="D1240" s="1">
        <f>BILANCA!E264</f>
        <v>552825.59</v>
      </c>
      <c r="E1240" s="1">
        <v>0</v>
      </c>
      <c r="F1240" s="1">
        <v>0</v>
      </c>
      <c r="G1240" s="2">
        <f t="shared" si="22"/>
        <v>492464.17356999998</v>
      </c>
      <c r="H1240" s="2">
        <f t="shared" si="23"/>
        <v>0.58000000007450581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137394.56</v>
      </c>
      <c r="D1241" s="1">
        <f>BILANCA!E265</f>
        <v>583211.59</v>
      </c>
      <c r="E1241" s="1">
        <v>0</v>
      </c>
      <c r="F1241" s="1">
        <v>0</v>
      </c>
      <c r="G1241" s="2">
        <f t="shared" si="22"/>
        <v>336384.97691999999</v>
      </c>
      <c r="H1241" s="2">
        <f t="shared" si="23"/>
        <v>0.8500000000349246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4206.99</v>
      </c>
      <c r="D1242" s="1">
        <f>BILANCA!E266</f>
        <v>4002.95</v>
      </c>
      <c r="E1242" s="1">
        <v>0</v>
      </c>
      <c r="F1242" s="1">
        <v>0</v>
      </c>
      <c r="G1242" s="2">
        <f t="shared" ref="G1242:G1479" si="24">B1242/1000*C1242+B1242/500*D1242</f>
        <v>3163.1385099999998</v>
      </c>
      <c r="H1242" s="2">
        <f t="shared" si="23"/>
        <v>6.0000000000400178E-2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2776.92</v>
      </c>
      <c r="D1243" s="1">
        <f>BILANCA!E267</f>
        <v>915.77</v>
      </c>
      <c r="E1243" s="1">
        <v>0</v>
      </c>
      <c r="F1243" s="1">
        <v>0</v>
      </c>
      <c r="G1243" s="2">
        <f t="shared" si="24"/>
        <v>1198.1996000000001</v>
      </c>
      <c r="H1243" s="2">
        <f t="shared" si="23"/>
        <v>0.30999999999994543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26.88</v>
      </c>
      <c r="D1244" s="1">
        <f>BILANCA!E268</f>
        <v>0</v>
      </c>
      <c r="E1244" s="1">
        <v>0</v>
      </c>
      <c r="F1244" s="1">
        <v>0</v>
      </c>
      <c r="G1244" s="2">
        <f t="shared" si="24"/>
        <v>7.0156799999999997</v>
      </c>
      <c r="H1244" s="2">
        <f t="shared" si="23"/>
        <v>0.12000000000000099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10641.8</v>
      </c>
      <c r="D1245" s="1">
        <f>BILANCA!E269</f>
        <v>8321.68</v>
      </c>
      <c r="E1245" s="1">
        <v>0</v>
      </c>
      <c r="F1245" s="1">
        <v>0</v>
      </c>
      <c r="G1245" s="2">
        <f t="shared" si="24"/>
        <v>7148.7119200000006</v>
      </c>
      <c r="H1245" s="2">
        <f t="shared" si="23"/>
        <v>0.52000000000043656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22633.279999999999</v>
      </c>
      <c r="D1249" s="1">
        <f>BILANCA!E273</f>
        <v>0</v>
      </c>
      <c r="E1249" s="1">
        <v>0</v>
      </c>
      <c r="F1249" s="1">
        <v>0</v>
      </c>
      <c r="G1249" s="2">
        <f t="shared" si="24"/>
        <v>6020.4524799999999</v>
      </c>
      <c r="H1249" s="2">
        <f t="shared" si="23"/>
        <v>0.27999999999883585</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8282.7000000000007</v>
      </c>
      <c r="D1263" s="1">
        <f>BILANCA!E287</f>
        <v>0</v>
      </c>
      <c r="E1263" s="1">
        <v>0</v>
      </c>
      <c r="F1263" s="1">
        <v>0</v>
      </c>
      <c r="G1263" s="2">
        <f t="shared" si="24"/>
        <v>2319.1560000000004</v>
      </c>
      <c r="H1263" s="2">
        <f t="shared" si="23"/>
        <v>0.2999999999992724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312088.19</v>
      </c>
      <c r="D1264" s="1">
        <f>BILANCA!E288</f>
        <v>283830.05</v>
      </c>
      <c r="E1264" s="1">
        <v>0</v>
      </c>
      <c r="F1264" s="1">
        <v>0</v>
      </c>
      <c r="G1264" s="2">
        <f t="shared" si="24"/>
        <v>247209.26949000004</v>
      </c>
      <c r="H1264" s="2">
        <f t="shared" si="23"/>
        <v>0.23999999999068677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556939.88</v>
      </c>
      <c r="D1266" s="1">
        <f>BILANCA!E290</f>
        <v>517231.74</v>
      </c>
      <c r="E1266" s="1">
        <v>0</v>
      </c>
      <c r="F1266" s="1">
        <v>0</v>
      </c>
      <c r="G1266" s="2">
        <f t="shared" si="24"/>
        <v>450367.15087999997</v>
      </c>
      <c r="H1266" s="2">
        <f t="shared" si="23"/>
        <v>0.38000000000465661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542301.15</v>
      </c>
      <c r="D1270" s="1">
        <f>BILANCA!E294</f>
        <v>3608050.23</v>
      </c>
      <c r="E1270" s="1">
        <v>0</v>
      </c>
      <c r="F1270" s="1">
        <v>0</v>
      </c>
      <c r="G1270" s="2">
        <f t="shared" si="24"/>
        <v>2226661.2620699997</v>
      </c>
      <c r="H1270" s="2">
        <f t="shared" si="23"/>
        <v>0.38000000000465661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53600.66</v>
      </c>
      <c r="D1273" s="1">
        <f>BILANCA!E297</f>
        <v>14607.48</v>
      </c>
      <c r="E1273" s="1">
        <v>0</v>
      </c>
      <c r="F1273" s="1">
        <v>0</v>
      </c>
      <c r="G1273" s="2">
        <f t="shared" si="24"/>
        <v>24016.529799999997</v>
      </c>
      <c r="H1273" s="2">
        <f t="shared" si="23"/>
        <v>0.81999999999607098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4623.87</v>
      </c>
      <c r="D1274" s="1">
        <f>BILANCA!E298</f>
        <v>5156.2</v>
      </c>
      <c r="E1274" s="1">
        <v>0</v>
      </c>
      <c r="F1274" s="1">
        <v>0</v>
      </c>
      <c r="G1274" s="2">
        <f t="shared" si="24"/>
        <v>4346.4545699999999</v>
      </c>
      <c r="H1274" s="2">
        <f t="shared" si="23"/>
        <v>0.32999999999992724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1113.5</v>
      </c>
      <c r="D1275" s="1">
        <f>BILANCA!E299</f>
        <v>262.23</v>
      </c>
      <c r="E1275" s="1">
        <v>0</v>
      </c>
      <c r="F1275" s="1">
        <v>0</v>
      </c>
      <c r="G1275" s="2">
        <f t="shared" si="24"/>
        <v>478.28431999999998</v>
      </c>
      <c r="H1275" s="2">
        <f t="shared" si="23"/>
        <v>0.73000000000001819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1207675.32</v>
      </c>
      <c r="D1299" s="6">
        <f>'RAS-funkcijski'!E5</f>
        <v>1501714.3499999999</v>
      </c>
      <c r="E1299" s="6">
        <v>0</v>
      </c>
      <c r="F1299" s="6">
        <v>0</v>
      </c>
      <c r="G1299" s="7">
        <f t="shared" si="24"/>
        <v>4211.1040199999998</v>
      </c>
      <c r="H1299" s="7">
        <f t="shared" si="23"/>
        <v>0.66999999992549419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157873.04</v>
      </c>
      <c r="D1300" s="1">
        <f>'RAS-funkcijski'!E6</f>
        <v>885335.16</v>
      </c>
      <c r="E1300" s="1">
        <v>0</v>
      </c>
      <c r="F1300" s="1">
        <v>0</v>
      </c>
      <c r="G1300" s="2">
        <f t="shared" si="24"/>
        <v>3857.0867200000002</v>
      </c>
      <c r="H1300" s="2">
        <f t="shared" si="23"/>
        <v>0.20000000004074536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157873.04</v>
      </c>
      <c r="D1301" s="1">
        <f>'RAS-funkcijski'!E7</f>
        <v>885335.16</v>
      </c>
      <c r="E1301" s="1">
        <v>0</v>
      </c>
      <c r="F1301" s="1">
        <v>0</v>
      </c>
      <c r="G1301" s="2">
        <f t="shared" si="24"/>
        <v>5785.6300800000008</v>
      </c>
      <c r="H1301" s="2">
        <f t="shared" si="23"/>
        <v>0.20000000004074536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1044835.17</v>
      </c>
      <c r="D1307" s="1">
        <f>'RAS-funkcijski'!E13</f>
        <v>598510.44999999995</v>
      </c>
      <c r="E1307" s="1">
        <v>0</v>
      </c>
      <c r="F1307" s="1">
        <v>0</v>
      </c>
      <c r="G1307" s="2">
        <f t="shared" si="24"/>
        <v>20176.704629999997</v>
      </c>
      <c r="H1307" s="2">
        <f t="shared" si="23"/>
        <v>0.61999999999534339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646056.30000000005</v>
      </c>
      <c r="D1308" s="1">
        <f>'RAS-funkcijski'!E14</f>
        <v>383018.16</v>
      </c>
      <c r="E1308" s="1">
        <v>0</v>
      </c>
      <c r="F1308" s="1">
        <v>0</v>
      </c>
      <c r="G1308" s="2">
        <f t="shared" si="24"/>
        <v>14120.926200000002</v>
      </c>
      <c r="H1308" s="2">
        <f t="shared" si="23"/>
        <v>0.46000000002095476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398778.87</v>
      </c>
      <c r="D1310" s="1">
        <f>'RAS-funkcijski'!E16</f>
        <v>215492.29</v>
      </c>
      <c r="E1310" s="1">
        <v>0</v>
      </c>
      <c r="F1310" s="1">
        <v>0</v>
      </c>
      <c r="G1310" s="2">
        <f t="shared" si="24"/>
        <v>9957.1614000000009</v>
      </c>
      <c r="H1310" s="2">
        <f t="shared" si="23"/>
        <v>0.42000000001280569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4967.1099999999997</v>
      </c>
      <c r="D1314" s="1">
        <f>'RAS-funkcijski'!E20</f>
        <v>17868.740000000002</v>
      </c>
      <c r="E1314" s="1">
        <v>0</v>
      </c>
      <c r="F1314" s="1">
        <v>0</v>
      </c>
      <c r="G1314" s="2">
        <f t="shared" si="24"/>
        <v>651.27344000000005</v>
      </c>
      <c r="H1314" s="2">
        <f t="shared" si="23"/>
        <v>0.36999999999807187</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51406.01</v>
      </c>
      <c r="D1316" s="1">
        <f>'RAS-funkcijski'!E22</f>
        <v>67779.27</v>
      </c>
      <c r="E1316" s="1">
        <v>0</v>
      </c>
      <c r="F1316" s="1">
        <v>0</v>
      </c>
      <c r="G1316" s="2">
        <f t="shared" si="24"/>
        <v>3365.3618999999999</v>
      </c>
      <c r="H1316" s="2">
        <f t="shared" si="23"/>
        <v>0.2800000000061118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51406.01</v>
      </c>
      <c r="D1318" s="1">
        <f>'RAS-funkcijski'!E24</f>
        <v>67779.27</v>
      </c>
      <c r="E1318" s="1">
        <v>0</v>
      </c>
      <c r="F1318" s="1">
        <v>0</v>
      </c>
      <c r="G1318" s="2">
        <f t="shared" si="24"/>
        <v>3739.2910000000002</v>
      </c>
      <c r="H1318" s="2">
        <f t="shared" si="23"/>
        <v>0.2800000000061118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335050.40000000002</v>
      </c>
      <c r="D1322" s="1">
        <f>'RAS-funkcijski'!E28</f>
        <v>123564.13</v>
      </c>
      <c r="E1322" s="1">
        <v>0</v>
      </c>
      <c r="F1322" s="1">
        <v>0</v>
      </c>
      <c r="G1322" s="2">
        <f t="shared" si="24"/>
        <v>13972.287840000001</v>
      </c>
      <c r="H1322" s="2">
        <f t="shared" si="23"/>
        <v>0.53000000002793968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335050.40000000002</v>
      </c>
      <c r="D1324" s="1">
        <f>'RAS-funkcijski'!E30</f>
        <v>123564.13</v>
      </c>
      <c r="E1324" s="1">
        <v>0</v>
      </c>
      <c r="F1324" s="1">
        <v>0</v>
      </c>
      <c r="G1324" s="2">
        <f t="shared" si="24"/>
        <v>15136.64516</v>
      </c>
      <c r="H1324" s="2">
        <f t="shared" si="23"/>
        <v>0.53000000002793968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124053.9</v>
      </c>
      <c r="D1329" s="1">
        <f>'RAS-funkcijski'!E35</f>
        <v>151217.88</v>
      </c>
      <c r="E1329" s="1">
        <v>0</v>
      </c>
      <c r="F1329" s="1">
        <v>0</v>
      </c>
      <c r="G1329" s="2">
        <f t="shared" si="24"/>
        <v>13221.179459999999</v>
      </c>
      <c r="H1329" s="2">
        <f t="shared" si="23"/>
        <v>0.22000000000116415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9048.7199999999993</v>
      </c>
      <c r="D1333" s="1">
        <f>'RAS-funkcijski'!E39</f>
        <v>14141.38</v>
      </c>
      <c r="E1333" s="1">
        <v>0</v>
      </c>
      <c r="F1333" s="1">
        <v>0</v>
      </c>
      <c r="G1333" s="2">
        <f t="shared" si="24"/>
        <v>1306.6017999999999</v>
      </c>
      <c r="H1333" s="2">
        <f t="shared" si="23"/>
        <v>0.65999999999985448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7986.94</v>
      </c>
      <c r="D1334" s="1">
        <f>'RAS-funkcijski'!E40</f>
        <v>13041.38</v>
      </c>
      <c r="E1334" s="1">
        <v>0</v>
      </c>
      <c r="F1334" s="1">
        <v>0</v>
      </c>
      <c r="G1334" s="2">
        <f t="shared" si="24"/>
        <v>1226.5091999999997</v>
      </c>
      <c r="H1334" s="2">
        <f t="shared" si="23"/>
        <v>0.43999999999959982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1061.78</v>
      </c>
      <c r="D1335" s="1">
        <f>'RAS-funkcijski'!E41</f>
        <v>1100</v>
      </c>
      <c r="E1335" s="1">
        <v>0</v>
      </c>
      <c r="F1335" s="1">
        <v>0</v>
      </c>
      <c r="G1335" s="2">
        <f t="shared" si="24"/>
        <v>120.68585999999999</v>
      </c>
      <c r="H1335" s="2">
        <f t="shared" si="23"/>
        <v>0.22000000000002728</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115005.18</v>
      </c>
      <c r="D1355" s="1">
        <f>'RAS-funkcijski'!E61</f>
        <v>137076.5</v>
      </c>
      <c r="E1355" s="1">
        <v>0</v>
      </c>
      <c r="F1355" s="1">
        <v>0</v>
      </c>
      <c r="G1355" s="2">
        <f t="shared" si="24"/>
        <v>22182.01626</v>
      </c>
      <c r="H1355" s="2">
        <f t="shared" si="27"/>
        <v>0.67999999999301508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108151.25</v>
      </c>
      <c r="D1358" s="1">
        <f>'RAS-funkcijski'!E64</f>
        <v>130146</v>
      </c>
      <c r="E1358" s="1">
        <v>0</v>
      </c>
      <c r="F1358" s="1">
        <v>0</v>
      </c>
      <c r="G1358" s="2">
        <f t="shared" si="24"/>
        <v>22106.594999999998</v>
      </c>
      <c r="H1358" s="2">
        <f t="shared" si="27"/>
        <v>0.25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6853.93</v>
      </c>
      <c r="D1359" s="1">
        <f>'RAS-funkcijski'!E65</f>
        <v>6930.5</v>
      </c>
      <c r="E1359" s="1">
        <v>0</v>
      </c>
      <c r="F1359" s="1">
        <v>0</v>
      </c>
      <c r="G1359" s="2">
        <f t="shared" si="24"/>
        <v>1263.6107299999999</v>
      </c>
      <c r="H1359" s="2">
        <f t="shared" si="27"/>
        <v>0.56999999999970896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833129.98</v>
      </c>
      <c r="D1369" s="1">
        <f>'RAS-funkcijski'!E75</f>
        <v>509299.08</v>
      </c>
      <c r="E1369" s="1">
        <v>0</v>
      </c>
      <c r="F1369" s="1">
        <v>0</v>
      </c>
      <c r="G1369" s="2">
        <f t="shared" si="24"/>
        <v>131472.69793999998</v>
      </c>
      <c r="H1369" s="2">
        <f t="shared" si="27"/>
        <v>0.1000000000349246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243433.63</v>
      </c>
      <c r="D1370" s="1">
        <f>'RAS-funkcijski'!E76</f>
        <v>14854.54</v>
      </c>
      <c r="E1370" s="1">
        <v>0</v>
      </c>
      <c r="F1370" s="1">
        <v>0</v>
      </c>
      <c r="G1370" s="2">
        <f t="shared" si="24"/>
        <v>19666.275119999998</v>
      </c>
      <c r="H1370" s="2">
        <f t="shared" si="27"/>
        <v>0.82999999999447027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562621.96</v>
      </c>
      <c r="D1371" s="1">
        <f>'RAS-funkcijski'!E77</f>
        <v>473530.84</v>
      </c>
      <c r="E1371" s="1">
        <v>0</v>
      </c>
      <c r="F1371" s="1">
        <v>0</v>
      </c>
      <c r="G1371" s="2">
        <f t="shared" si="24"/>
        <v>110206.90572000001</v>
      </c>
      <c r="H1371" s="2">
        <f t="shared" si="27"/>
        <v>0.20000000001164153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27074.39</v>
      </c>
      <c r="D1375" s="1">
        <f>'RAS-funkcijski'!E81</f>
        <v>20913.7</v>
      </c>
      <c r="E1375" s="1">
        <v>0</v>
      </c>
      <c r="F1375" s="1">
        <v>0</v>
      </c>
      <c r="G1375" s="2">
        <f t="shared" si="24"/>
        <v>5305.4378299999998</v>
      </c>
      <c r="H1375" s="2">
        <f t="shared" si="27"/>
        <v>0.68999999999869033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2240692.4</v>
      </c>
      <c r="D1376" s="1">
        <f>'RAS-funkcijski'!E82</f>
        <v>4756470.4000000004</v>
      </c>
      <c r="E1376" s="1">
        <v>0</v>
      </c>
      <c r="F1376" s="1">
        <v>0</v>
      </c>
      <c r="G1376" s="2">
        <f t="shared" si="24"/>
        <v>916783.38959999999</v>
      </c>
      <c r="H1376" s="2">
        <f t="shared" si="27"/>
        <v>0.80000000027939677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30710.560000000001</v>
      </c>
      <c r="D1377" s="1">
        <f>'RAS-funkcijski'!E83</f>
        <v>1253306.8799999999</v>
      </c>
      <c r="E1377" s="1">
        <v>0</v>
      </c>
      <c r="F1377" s="1">
        <v>0</v>
      </c>
      <c r="G1377" s="2">
        <f t="shared" si="24"/>
        <v>200448.62127999999</v>
      </c>
      <c r="H1377" s="2">
        <f t="shared" si="27"/>
        <v>0.56000000011044904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1925798.61</v>
      </c>
      <c r="D1378" s="1">
        <f>'RAS-funkcijski'!E84</f>
        <v>1288852.75</v>
      </c>
      <c r="E1378" s="1">
        <v>0</v>
      </c>
      <c r="F1378" s="1">
        <v>0</v>
      </c>
      <c r="G1378" s="2">
        <f t="shared" si="24"/>
        <v>360280.32880000002</v>
      </c>
      <c r="H1378" s="2">
        <f t="shared" si="27"/>
        <v>0.63999999989755452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266710.81</v>
      </c>
      <c r="D1380" s="1">
        <f>'RAS-funkcijski'!E86</f>
        <v>2178520.61</v>
      </c>
      <c r="E1380" s="1">
        <v>0</v>
      </c>
      <c r="F1380" s="1">
        <v>0</v>
      </c>
      <c r="G1380" s="2">
        <f t="shared" si="24"/>
        <v>379147.66646000004</v>
      </c>
      <c r="H1380" s="2">
        <f t="shared" si="27"/>
        <v>0.58000000013271347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17472.419999999998</v>
      </c>
      <c r="D1382" s="1">
        <f>'RAS-funkcijski'!E88</f>
        <v>35790.160000000003</v>
      </c>
      <c r="E1382" s="1">
        <v>0</v>
      </c>
      <c r="F1382" s="1">
        <v>0</v>
      </c>
      <c r="G1382" s="2">
        <f t="shared" si="24"/>
        <v>7480.4301600000008</v>
      </c>
      <c r="H1382" s="2">
        <f t="shared" si="27"/>
        <v>0.58000000000174623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32109.1</v>
      </c>
      <c r="D1383" s="1">
        <f>'RAS-funkcijski'!E89</f>
        <v>5619.88</v>
      </c>
      <c r="E1383" s="1">
        <v>0</v>
      </c>
      <c r="F1383" s="1">
        <v>0</v>
      </c>
      <c r="G1383" s="2">
        <f t="shared" si="24"/>
        <v>3684.6531000000004</v>
      </c>
      <c r="H1383" s="2">
        <f t="shared" si="27"/>
        <v>0.21999999999843567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32109.1</v>
      </c>
      <c r="D1398" s="1">
        <f>'RAS-funkcijski'!E104</f>
        <v>5619.88</v>
      </c>
      <c r="E1398" s="1">
        <v>0</v>
      </c>
      <c r="F1398" s="1">
        <v>0</v>
      </c>
      <c r="G1398" s="2">
        <f t="shared" si="24"/>
        <v>4334.8860000000004</v>
      </c>
      <c r="H1398" s="2">
        <f t="shared" si="27"/>
        <v>0.21999999999843567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1387512.38</v>
      </c>
      <c r="D1401" s="1">
        <f>'RAS-funkcijski'!E107</f>
        <v>1071018.5900000001</v>
      </c>
      <c r="E1401" s="1">
        <v>0</v>
      </c>
      <c r="F1401" s="1">
        <v>0</v>
      </c>
      <c r="G1401" s="2">
        <f t="shared" si="24"/>
        <v>363543.60467999999</v>
      </c>
      <c r="H1401" s="2">
        <f t="shared" si="27"/>
        <v>0.78999999980442226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773445.28</v>
      </c>
      <c r="D1402" s="1">
        <f>'RAS-funkcijski'!E108</f>
        <v>199007.34</v>
      </c>
      <c r="E1402" s="1">
        <v>0</v>
      </c>
      <c r="F1402" s="1">
        <v>0</v>
      </c>
      <c r="G1402" s="2">
        <f t="shared" si="24"/>
        <v>121831.83584</v>
      </c>
      <c r="H1402" s="2">
        <f t="shared" si="27"/>
        <v>0.62000000002444722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605758.18000000005</v>
      </c>
      <c r="D1403" s="1">
        <f>'RAS-funkcijski'!E109</f>
        <v>862011.25</v>
      </c>
      <c r="E1403" s="1">
        <v>0</v>
      </c>
      <c r="F1403" s="1">
        <v>0</v>
      </c>
      <c r="G1403" s="2">
        <f t="shared" si="24"/>
        <v>244626.97139999998</v>
      </c>
      <c r="H1403" s="2">
        <f t="shared" si="27"/>
        <v>0.43000000005122274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8308.92</v>
      </c>
      <c r="D1405" s="1">
        <f>'RAS-funkcijski'!E111</f>
        <v>10000</v>
      </c>
      <c r="E1405" s="1">
        <v>0</v>
      </c>
      <c r="F1405" s="1">
        <v>0</v>
      </c>
      <c r="G1405" s="2">
        <f t="shared" si="24"/>
        <v>3029.0544399999999</v>
      </c>
      <c r="H1405" s="2">
        <f t="shared" si="27"/>
        <v>7.999999999992724E-2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698313.65999999992</v>
      </c>
      <c r="D1408" s="1">
        <f>'RAS-funkcijski'!E114</f>
        <v>3554162.3</v>
      </c>
      <c r="E1408" s="1">
        <v>0</v>
      </c>
      <c r="F1408" s="1">
        <v>0</v>
      </c>
      <c r="G1408" s="2">
        <f t="shared" si="24"/>
        <v>858730.20860000001</v>
      </c>
      <c r="H1408" s="2">
        <f t="shared" si="27"/>
        <v>0.63999999989755452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647626.30999999994</v>
      </c>
      <c r="D1409" s="1">
        <f>'RAS-funkcijski'!E115</f>
        <v>3486636.9299999997</v>
      </c>
      <c r="E1409" s="1">
        <v>0</v>
      </c>
      <c r="F1409" s="1">
        <v>0</v>
      </c>
      <c r="G1409" s="2">
        <f t="shared" si="24"/>
        <v>845919.91886999994</v>
      </c>
      <c r="H1409" s="2">
        <f t="shared" si="27"/>
        <v>0.38000000023748726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516617.67</v>
      </c>
      <c r="D1410" s="1">
        <f>'RAS-funkcijski'!E116</f>
        <v>3323672.4</v>
      </c>
      <c r="E1410" s="1">
        <v>0</v>
      </c>
      <c r="F1410" s="1">
        <v>0</v>
      </c>
      <c r="G1410" s="2">
        <f t="shared" si="24"/>
        <v>802363.79663999996</v>
      </c>
      <c r="H1410" s="2">
        <f t="shared" si="27"/>
        <v>0.72999999992316589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131008.64</v>
      </c>
      <c r="D1411" s="1">
        <f>'RAS-funkcijski'!E117</f>
        <v>162964.53</v>
      </c>
      <c r="E1411" s="1">
        <v>0</v>
      </c>
      <c r="F1411" s="1">
        <v>0</v>
      </c>
      <c r="G1411" s="2">
        <f t="shared" si="24"/>
        <v>51633.960100000004</v>
      </c>
      <c r="H1411" s="2">
        <f t="shared" si="27"/>
        <v>0.83000000000174623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50687.35</v>
      </c>
      <c r="D1416" s="1">
        <f>'RAS-funkcijski'!E122</f>
        <v>67525.37</v>
      </c>
      <c r="E1416" s="1">
        <v>0</v>
      </c>
      <c r="F1416" s="1">
        <v>0</v>
      </c>
      <c r="G1416" s="2">
        <f t="shared" si="24"/>
        <v>21917.094619999996</v>
      </c>
      <c r="H1416" s="2">
        <f t="shared" si="27"/>
        <v>0.7199999999938882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50687.35</v>
      </c>
      <c r="D1418" s="1">
        <f>'RAS-funkcijski'!E124</f>
        <v>67525.37</v>
      </c>
      <c r="E1418" s="1">
        <v>0</v>
      </c>
      <c r="F1418" s="1">
        <v>0</v>
      </c>
      <c r="G1418" s="2">
        <f t="shared" si="24"/>
        <v>22288.570799999998</v>
      </c>
      <c r="H1418" s="2">
        <f t="shared" si="27"/>
        <v>0.7199999999938882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124955.22</v>
      </c>
      <c r="D1423" s="1">
        <f>'RAS-funkcijski'!E129</f>
        <v>213789.34</v>
      </c>
      <c r="E1423" s="1">
        <v>0</v>
      </c>
      <c r="F1423" s="1">
        <v>0</v>
      </c>
      <c r="G1423" s="2">
        <f t="shared" si="24"/>
        <v>69066.737500000003</v>
      </c>
      <c r="H1423" s="2">
        <f t="shared" si="27"/>
        <v>0.55999999999767169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96060.53</v>
      </c>
      <c r="D1431" s="1">
        <f>'RAS-funkcijski'!E137</f>
        <v>184889.34</v>
      </c>
      <c r="E1431" s="1">
        <v>0</v>
      </c>
      <c r="F1431" s="1">
        <v>0</v>
      </c>
      <c r="G1431" s="2">
        <f t="shared" si="24"/>
        <v>61956.614930000003</v>
      </c>
      <c r="H1431" s="2">
        <f t="shared" si="27"/>
        <v>0.80999999999767169</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28894.69</v>
      </c>
      <c r="D1434" s="1">
        <f>'RAS-funkcijski'!E140</f>
        <v>28900</v>
      </c>
      <c r="E1434" s="1">
        <v>0</v>
      </c>
      <c r="F1434" s="1">
        <v>0</v>
      </c>
      <c r="G1434" s="2">
        <f t="shared" si="24"/>
        <v>11790.47784</v>
      </c>
      <c r="H1434" s="2">
        <f t="shared" si="27"/>
        <v>0.31000000000130967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7034898.3699999992</v>
      </c>
      <c r="D1435" s="13">
        <f>'RAS-funkcijski'!E141</f>
        <v>11954635.219999999</v>
      </c>
      <c r="E1435" s="13">
        <v>0</v>
      </c>
      <c r="F1435" s="13">
        <v>0</v>
      </c>
      <c r="G1435" s="14">
        <f t="shared" si="24"/>
        <v>4239351.1269700006</v>
      </c>
      <c r="H1435" s="14">
        <f t="shared" si="27"/>
        <v>0.58999999798834324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296293.70999999996</v>
      </c>
      <c r="E1436" s="6">
        <v>0</v>
      </c>
      <c r="F1436" s="6">
        <v>0</v>
      </c>
      <c r="G1436" s="7">
        <f t="shared" si="24"/>
        <v>592.58741999999995</v>
      </c>
      <c r="H1436" s="7">
        <f t="shared" si="27"/>
        <v>0.2900000000372529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296293.70999999996</v>
      </c>
      <c r="E1453" s="1">
        <v>0</v>
      </c>
      <c r="F1453" s="1">
        <v>0</v>
      </c>
      <c r="G1453" s="2">
        <f t="shared" si="24"/>
        <v>10666.573559999997</v>
      </c>
      <c r="H1453" s="2">
        <f t="shared" si="27"/>
        <v>0.2900000000372529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296293.70999999996</v>
      </c>
      <c r="E1461" s="1">
        <v>0</v>
      </c>
      <c r="F1461" s="1">
        <v>0</v>
      </c>
      <c r="G1461" s="2">
        <f t="shared" si="24"/>
        <v>15407.272919999998</v>
      </c>
      <c r="H1461" s="2">
        <f t="shared" si="27"/>
        <v>0.2900000000372529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296293.70999999996</v>
      </c>
      <c r="E1467" s="1">
        <v>0</v>
      </c>
      <c r="F1467" s="1">
        <v>0</v>
      </c>
      <c r="G1467" s="2">
        <f t="shared" si="24"/>
        <v>18962.797439999998</v>
      </c>
      <c r="H1467" s="2">
        <f t="shared" si="27"/>
        <v>0.2900000000372529</v>
      </c>
      <c r="I1467" s="10">
        <f t="shared" si="31"/>
        <v>5499.211258306419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1419611.92</v>
      </c>
      <c r="D1480" s="6"/>
      <c r="E1480" s="6">
        <v>0</v>
      </c>
      <c r="F1480" s="6">
        <v>0</v>
      </c>
      <c r="G1480" s="7">
        <f t="shared" ref="G1480:G1580" si="34">B1480/1000*C1480</f>
        <v>1419.6119200000001</v>
      </c>
      <c r="H1480" s="7">
        <f t="shared" ref="H1480:H1580" si="35">ABS(C1480-ROUND(C1480,0))</f>
        <v>8.0000000074505806E-2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15386139.1</v>
      </c>
      <c r="D1481" s="1">
        <v>0</v>
      </c>
      <c r="E1481" s="1">
        <v>0</v>
      </c>
      <c r="F1481" s="1">
        <v>0</v>
      </c>
      <c r="G1481" s="2">
        <f t="shared" si="34"/>
        <v>30772.278200000001</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5457335.7800000003</v>
      </c>
      <c r="D1483" s="1">
        <v>0</v>
      </c>
      <c r="E1483" s="1">
        <v>0</v>
      </c>
      <c r="F1483" s="1">
        <v>0</v>
      </c>
      <c r="G1483" s="2">
        <f t="shared" si="34"/>
        <v>21829.343120000001</v>
      </c>
      <c r="H1483" s="2">
        <f t="shared" si="35"/>
        <v>0.21999999973922968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810693.07</v>
      </c>
      <c r="D1484" s="1">
        <v>0</v>
      </c>
      <c r="E1484" s="1">
        <v>0</v>
      </c>
      <c r="F1484" s="1">
        <v>0</v>
      </c>
      <c r="G1484" s="2">
        <f t="shared" si="34"/>
        <v>4053.4653499999999</v>
      </c>
      <c r="H1484" s="2">
        <f t="shared" si="35"/>
        <v>6.9999999948777258E-2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1968277.84</v>
      </c>
      <c r="D1485" s="1">
        <v>0</v>
      </c>
      <c r="E1485" s="1">
        <v>0</v>
      </c>
      <c r="F1485" s="1">
        <v>0</v>
      </c>
      <c r="G1485" s="2">
        <f t="shared" si="34"/>
        <v>11809.66704</v>
      </c>
      <c r="H1485" s="2">
        <f t="shared" si="35"/>
        <v>0.15999999991618097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33359.96</v>
      </c>
      <c r="D1486" s="1">
        <v>0</v>
      </c>
      <c r="E1486" s="1">
        <v>0</v>
      </c>
      <c r="F1486" s="1">
        <v>0</v>
      </c>
      <c r="G1486" s="2">
        <f t="shared" si="34"/>
        <v>233.51972000000001</v>
      </c>
      <c r="H1486" s="2">
        <f t="shared" si="35"/>
        <v>4.0000000000873115E-2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482386.27</v>
      </c>
      <c r="D1487" s="1">
        <v>0</v>
      </c>
      <c r="E1487" s="1">
        <v>0</v>
      </c>
      <c r="F1487" s="1">
        <v>0</v>
      </c>
      <c r="G1487" s="2">
        <f t="shared" si="34"/>
        <v>3859.0901600000002</v>
      </c>
      <c r="H1487" s="2">
        <f t="shared" si="35"/>
        <v>0.27000000001862645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9119.8799999999992</v>
      </c>
      <c r="D1488" s="1">
        <v>0</v>
      </c>
      <c r="E1488" s="1">
        <v>0</v>
      </c>
      <c r="F1488" s="1">
        <v>0</v>
      </c>
      <c r="G1488" s="2">
        <f>B1488/1000*C1488</f>
        <v>82.078919999999982</v>
      </c>
      <c r="H1488" s="2">
        <f>ABS(C1488-ROUND(C1488,0))</f>
        <v>0.12000000000080036</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383034.62</v>
      </c>
      <c r="D1489" s="1">
        <v>0</v>
      </c>
      <c r="E1489" s="1">
        <v>0</v>
      </c>
      <c r="F1489" s="1">
        <v>0</v>
      </c>
      <c r="G1489" s="2">
        <f t="shared" si="34"/>
        <v>3830.3462</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461389.52</v>
      </c>
      <c r="D1490" s="1">
        <v>0</v>
      </c>
      <c r="E1490" s="1">
        <v>0</v>
      </c>
      <c r="F1490" s="1">
        <v>0</v>
      </c>
      <c r="G1490" s="2">
        <f t="shared" si="34"/>
        <v>5075.2847199999997</v>
      </c>
      <c r="H1490" s="2">
        <f t="shared" si="35"/>
        <v>0.47999999998137355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1309074.6200000001</v>
      </c>
      <c r="D1491" s="1">
        <v>0</v>
      </c>
      <c r="E1491" s="1">
        <v>0</v>
      </c>
      <c r="F1491" s="1">
        <v>0</v>
      </c>
      <c r="G1491" s="2">
        <f t="shared" si="34"/>
        <v>15708.895440000002</v>
      </c>
      <c r="H1491" s="2">
        <f t="shared" si="35"/>
        <v>0.37999999988824129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6795266.5999999996</v>
      </c>
      <c r="D1492" s="1">
        <v>0</v>
      </c>
      <c r="E1492" s="1">
        <v>0</v>
      </c>
      <c r="F1492" s="1">
        <v>0</v>
      </c>
      <c r="G1492" s="2">
        <f t="shared" si="34"/>
        <v>88338.465799999991</v>
      </c>
      <c r="H1492" s="2">
        <f t="shared" si="35"/>
        <v>0.40000000037252903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3133536.72</v>
      </c>
      <c r="D1493" s="1">
        <v>0</v>
      </c>
      <c r="E1493" s="1">
        <v>0</v>
      </c>
      <c r="F1493" s="1">
        <v>0</v>
      </c>
      <c r="G1493" s="2">
        <f t="shared" si="34"/>
        <v>43869.514080000001</v>
      </c>
      <c r="H1493" s="2">
        <f t="shared" si="35"/>
        <v>0.27999999979510903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3133536.72</v>
      </c>
      <c r="D1497" s="1">
        <v>0</v>
      </c>
      <c r="E1497" s="1">
        <v>0</v>
      </c>
      <c r="F1497" s="1">
        <v>0</v>
      </c>
      <c r="G1497" s="2">
        <f t="shared" si="34"/>
        <v>56403.660960000001</v>
      </c>
      <c r="H1497" s="2">
        <f t="shared" si="35"/>
        <v>0.27999999979510903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12396639</v>
      </c>
      <c r="D1499" s="1">
        <v>0</v>
      </c>
      <c r="E1499" s="1">
        <v>0</v>
      </c>
      <c r="F1499" s="1">
        <v>0</v>
      </c>
      <c r="G1499" s="2">
        <f t="shared" si="34"/>
        <v>247932.78</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5493876.6200000001</v>
      </c>
      <c r="D1501" s="1">
        <v>0</v>
      </c>
      <c r="E1501" s="1">
        <v>0</v>
      </c>
      <c r="F1501" s="1">
        <v>0</v>
      </c>
      <c r="G1501" s="2">
        <f t="shared" si="34"/>
        <v>120865.28564</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788586.18</v>
      </c>
      <c r="D1502" s="1">
        <v>0</v>
      </c>
      <c r="E1502" s="1">
        <v>0</v>
      </c>
      <c r="F1502" s="1">
        <v>0</v>
      </c>
      <c r="G1502" s="2">
        <f t="shared" si="34"/>
        <v>18137.48214</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1990629.26</v>
      </c>
      <c r="D1503" s="1">
        <v>0</v>
      </c>
      <c r="E1503" s="1">
        <v>0</v>
      </c>
      <c r="F1503" s="1">
        <v>0</v>
      </c>
      <c r="G1503" s="2">
        <f t="shared" si="34"/>
        <v>47775.10224</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28545.98</v>
      </c>
      <c r="D1504" s="1">
        <v>0</v>
      </c>
      <c r="E1504" s="1">
        <v>0</v>
      </c>
      <c r="F1504" s="1">
        <v>0</v>
      </c>
      <c r="G1504" s="2">
        <f t="shared" si="34"/>
        <v>713.64949999999999</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454438.11</v>
      </c>
      <c r="D1505" s="1">
        <v>0</v>
      </c>
      <c r="E1505" s="1">
        <v>0</v>
      </c>
      <c r="F1505" s="1">
        <v>0</v>
      </c>
      <c r="G1505" s="2">
        <f t="shared" si="34"/>
        <v>11815.39086</v>
      </c>
      <c r="H1505" s="2">
        <f t="shared" si="35"/>
        <v>0.10999999998603016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9119.8799999999992</v>
      </c>
      <c r="D1506" s="1">
        <v>0</v>
      </c>
      <c r="E1506" s="1">
        <v>0</v>
      </c>
      <c r="F1506" s="1">
        <v>0</v>
      </c>
      <c r="G1506" s="2">
        <f>B1506/1000*C1506</f>
        <v>246.23675999999998</v>
      </c>
      <c r="H1506" s="2">
        <f>ABS(C1506-ROUND(C1506,0))</f>
        <v>0.12000000000080036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412116.95</v>
      </c>
      <c r="D1507" s="1">
        <v>0</v>
      </c>
      <c r="E1507" s="1">
        <v>0</v>
      </c>
      <c r="F1507" s="1">
        <v>0</v>
      </c>
      <c r="G1507" s="2">
        <f t="shared" si="34"/>
        <v>11539.274600000001</v>
      </c>
      <c r="H1507" s="2">
        <f t="shared" si="35"/>
        <v>4.9999999988358468E-2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462053.52</v>
      </c>
      <c r="D1508" s="1">
        <v>0</v>
      </c>
      <c r="E1508" s="1">
        <v>0</v>
      </c>
      <c r="F1508" s="1">
        <v>0</v>
      </c>
      <c r="G1508" s="2">
        <f t="shared" si="34"/>
        <v>13399.552080000001</v>
      </c>
      <c r="H1508" s="2">
        <f t="shared" si="35"/>
        <v>0.47999999998137355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1348386.74</v>
      </c>
      <c r="D1509" s="1">
        <v>0</v>
      </c>
      <c r="E1509" s="1">
        <v>0</v>
      </c>
      <c r="F1509" s="1">
        <v>0</v>
      </c>
      <c r="G1509" s="2">
        <f t="shared" si="34"/>
        <v>40451.602200000001</v>
      </c>
      <c r="H1509" s="2">
        <f t="shared" si="35"/>
        <v>0.26000000000931323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6834974.7400000002</v>
      </c>
      <c r="D1510" s="1">
        <v>0</v>
      </c>
      <c r="E1510" s="1">
        <v>0</v>
      </c>
      <c r="F1510" s="1">
        <v>0</v>
      </c>
      <c r="G1510" s="2">
        <f t="shared" si="34"/>
        <v>211884.21694000001</v>
      </c>
      <c r="H1510" s="2">
        <f t="shared" si="35"/>
        <v>0.25999999977648258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67787.64</v>
      </c>
      <c r="D1511" s="1">
        <v>0</v>
      </c>
      <c r="E1511" s="1">
        <v>0</v>
      </c>
      <c r="F1511" s="1">
        <v>0</v>
      </c>
      <c r="G1511" s="2">
        <f t="shared" si="34"/>
        <v>2169.2044799999999</v>
      </c>
      <c r="H1511" s="2">
        <f t="shared" si="35"/>
        <v>0.36000000000058208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67787.64</v>
      </c>
      <c r="D1515" s="1">
        <v>0</v>
      </c>
      <c r="E1515" s="1">
        <v>0</v>
      </c>
      <c r="F1515" s="1">
        <v>0</v>
      </c>
      <c r="G1515" s="2">
        <f t="shared" si="34"/>
        <v>2440.3550399999999</v>
      </c>
      <c r="H1515" s="2">
        <f t="shared" si="35"/>
        <v>0.36000000000058208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4409112.0199999996</v>
      </c>
      <c r="D1517" s="1">
        <v>0</v>
      </c>
      <c r="E1517" s="1">
        <v>0</v>
      </c>
      <c r="F1517" s="1">
        <v>0</v>
      </c>
      <c r="G1517" s="2">
        <f t="shared" si="34"/>
        <v>167546.25675999999</v>
      </c>
      <c r="H1517" s="2">
        <f t="shared" si="35"/>
        <v>1.9999999552965164E-2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4409112.0199999996</v>
      </c>
      <c r="D1576" s="1">
        <v>0</v>
      </c>
      <c r="E1576" s="1">
        <v>0</v>
      </c>
      <c r="F1576" s="1">
        <v>0</v>
      </c>
      <c r="G1576" s="2">
        <f t="shared" si="34"/>
        <v>427683.86593999999</v>
      </c>
      <c r="H1576" s="2">
        <f t="shared" si="35"/>
        <v>1.9999999552965164E-2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283830.05</v>
      </c>
      <c r="D1578" s="1">
        <v>0</v>
      </c>
      <c r="E1578" s="1">
        <v>0</v>
      </c>
      <c r="F1578" s="1">
        <v>0</v>
      </c>
      <c r="G1578" s="2">
        <f t="shared" si="34"/>
        <v>28099.174950000001</v>
      </c>
      <c r="H1578" s="2">
        <f t="shared" si="35"/>
        <v>4.9999999988358468E-2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517231.74</v>
      </c>
      <c r="D1579" s="1">
        <v>0</v>
      </c>
      <c r="E1579" s="1">
        <v>0</v>
      </c>
      <c r="F1579" s="1">
        <v>0</v>
      </c>
      <c r="G1579" s="2">
        <f t="shared" si="34"/>
        <v>51723.173999999999</v>
      </c>
      <c r="H1579" s="2">
        <f t="shared" si="35"/>
        <v>0.26000000000931323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3608050.23</v>
      </c>
      <c r="D1580" s="13">
        <v>0</v>
      </c>
      <c r="E1580" s="13">
        <v>0</v>
      </c>
      <c r="F1580" s="13">
        <v>0</v>
      </c>
      <c r="G1580" s="14">
        <f t="shared" si="34"/>
        <v>364413.07323000004</v>
      </c>
      <c r="H1580" s="14">
        <f t="shared" si="35"/>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3320</v>
      </c>
      <c r="B1" s="379"/>
      <c r="C1" s="379"/>
    </row>
    <row r="2" spans="1:17" ht="33" customHeight="1" x14ac:dyDescent="0.2">
      <c r="A2" s="380" t="s">
        <v>3321</v>
      </c>
      <c r="B2" s="381"/>
      <c r="C2" s="378"/>
      <c r="D2" s="4"/>
      <c r="E2" s="4"/>
      <c r="F2" s="4"/>
      <c r="G2" s="4"/>
      <c r="H2" s="4"/>
      <c r="I2" s="4"/>
      <c r="J2" s="4"/>
      <c r="K2" s="4"/>
      <c r="L2" s="4"/>
      <c r="M2" s="4"/>
      <c r="N2" s="4"/>
      <c r="O2" s="4"/>
      <c r="P2" s="4"/>
      <c r="Q2" s="4"/>
    </row>
    <row r="3" spans="1:17" ht="18.75" customHeight="1" x14ac:dyDescent="0.2">
      <c r="A3" s="304" t="s">
        <v>3322</v>
      </c>
      <c r="B3" s="382" t="s">
        <v>3323</v>
      </c>
      <c r="C3" s="378"/>
      <c r="D3" s="4"/>
      <c r="E3" s="4"/>
      <c r="F3" s="4"/>
      <c r="G3" s="4"/>
      <c r="H3" s="4"/>
      <c r="I3" s="4"/>
      <c r="J3" s="4"/>
      <c r="K3" s="4"/>
      <c r="L3" s="4"/>
      <c r="M3" s="4"/>
      <c r="N3" s="4"/>
      <c r="O3" s="4"/>
      <c r="P3" s="4"/>
      <c r="Q3" s="4"/>
    </row>
    <row r="4" spans="1:17" ht="37.5" hidden="1" customHeight="1" x14ac:dyDescent="0.2">
      <c r="A4" s="305" t="s">
        <v>3324</v>
      </c>
      <c r="B4" s="377" t="s">
        <v>3325</v>
      </c>
      <c r="C4" s="378"/>
      <c r="D4" s="4"/>
      <c r="E4" s="4"/>
      <c r="F4" s="4"/>
      <c r="G4" s="4"/>
      <c r="H4" s="4"/>
      <c r="I4" s="4"/>
      <c r="J4" s="4"/>
      <c r="K4" s="4"/>
      <c r="L4" s="4"/>
      <c r="M4" s="4"/>
      <c r="N4" s="4"/>
      <c r="O4" s="4"/>
      <c r="P4" s="4"/>
      <c r="Q4" s="4"/>
    </row>
    <row r="5" spans="1:17" ht="48" hidden="1" customHeight="1" x14ac:dyDescent="0.2">
      <c r="A5" s="305" t="s">
        <v>3324</v>
      </c>
      <c r="B5" s="377" t="s">
        <v>3326</v>
      </c>
      <c r="C5" s="378"/>
      <c r="D5" s="4"/>
      <c r="E5" s="4"/>
      <c r="F5" s="4"/>
      <c r="G5" s="4"/>
      <c r="H5" s="4"/>
      <c r="I5" s="4"/>
      <c r="J5" s="4"/>
      <c r="K5" s="4"/>
      <c r="L5" s="4"/>
      <c r="M5" s="4"/>
      <c r="N5" s="4"/>
      <c r="O5" s="4"/>
      <c r="P5" s="4"/>
      <c r="Q5" s="4"/>
    </row>
    <row r="6" spans="1:17" ht="59.25" hidden="1" customHeight="1" x14ac:dyDescent="0.2">
      <c r="A6" s="305" t="s">
        <v>3324</v>
      </c>
      <c r="B6" s="377" t="s">
        <v>3327</v>
      </c>
      <c r="C6" s="378"/>
      <c r="D6" s="4"/>
      <c r="E6" s="4"/>
      <c r="F6" s="4"/>
      <c r="G6" s="4"/>
      <c r="H6" s="4"/>
      <c r="I6" s="4"/>
      <c r="J6" s="4"/>
      <c r="K6" s="4"/>
      <c r="L6" s="4"/>
      <c r="M6" s="4"/>
      <c r="N6" s="4"/>
      <c r="O6" s="4"/>
      <c r="P6" s="4"/>
      <c r="Q6" s="4"/>
    </row>
    <row r="7" spans="1:17" ht="48" hidden="1" customHeight="1" x14ac:dyDescent="0.2">
      <c r="A7" s="305" t="s">
        <v>3328</v>
      </c>
      <c r="B7" s="377" t="s">
        <v>3329</v>
      </c>
      <c r="C7" s="378"/>
      <c r="D7" s="4"/>
      <c r="E7" s="4"/>
      <c r="F7" s="4"/>
      <c r="G7" s="4"/>
      <c r="H7" s="4"/>
      <c r="I7" s="4"/>
      <c r="J7" s="4"/>
      <c r="K7" s="4"/>
      <c r="L7" s="4"/>
      <c r="M7" s="4"/>
      <c r="N7" s="4"/>
      <c r="O7" s="4"/>
      <c r="P7" s="4"/>
      <c r="Q7" s="4"/>
    </row>
    <row r="8" spans="1:17" ht="41.25" hidden="1" customHeight="1" x14ac:dyDescent="0.2">
      <c r="A8" s="305" t="s">
        <v>3330</v>
      </c>
      <c r="B8" s="377" t="s">
        <v>3331</v>
      </c>
      <c r="C8" s="378"/>
      <c r="D8" s="4"/>
      <c r="E8" s="4"/>
      <c r="F8" s="4"/>
      <c r="G8" s="4"/>
      <c r="H8" s="4"/>
      <c r="I8" s="4"/>
      <c r="J8" s="4"/>
      <c r="K8" s="4"/>
      <c r="L8" s="4"/>
      <c r="M8" s="4"/>
      <c r="N8" s="4"/>
      <c r="O8" s="4"/>
      <c r="P8" s="4"/>
      <c r="Q8" s="4"/>
    </row>
    <row r="9" spans="1:17" ht="59.25" hidden="1" customHeight="1" x14ac:dyDescent="0.2">
      <c r="A9" s="305" t="s">
        <v>3332</v>
      </c>
      <c r="B9" s="377" t="s">
        <v>3333</v>
      </c>
      <c r="C9" s="378"/>
      <c r="D9" s="4"/>
      <c r="E9" s="4"/>
      <c r="F9" s="4"/>
      <c r="G9" s="4"/>
      <c r="H9" s="4"/>
      <c r="I9" s="4"/>
      <c r="J9" s="4"/>
      <c r="K9" s="4"/>
      <c r="L9" s="4"/>
      <c r="M9" s="4"/>
      <c r="N9" s="4"/>
      <c r="O9" s="4"/>
      <c r="P9" s="4"/>
      <c r="Q9" s="4"/>
    </row>
    <row r="10" spans="1:17" ht="61.5" hidden="1" customHeight="1" x14ac:dyDescent="0.2">
      <c r="A10" s="305" t="s">
        <v>3332</v>
      </c>
      <c r="B10" s="377" t="s">
        <v>3334</v>
      </c>
      <c r="C10" s="378"/>
      <c r="D10" s="4"/>
      <c r="E10" s="4"/>
      <c r="F10" s="4"/>
      <c r="G10" s="4"/>
      <c r="H10" s="4"/>
      <c r="I10" s="4"/>
      <c r="J10" s="4"/>
      <c r="K10" s="4"/>
      <c r="L10" s="4"/>
      <c r="M10" s="4"/>
      <c r="N10" s="4"/>
      <c r="O10" s="4"/>
      <c r="P10" s="4"/>
      <c r="Q10" s="4"/>
    </row>
    <row r="11" spans="1:17" ht="43.5" hidden="1" customHeight="1" x14ac:dyDescent="0.2">
      <c r="A11" s="305" t="s">
        <v>3332</v>
      </c>
      <c r="B11" s="377" t="s">
        <v>3335</v>
      </c>
      <c r="C11" s="378"/>
      <c r="D11" s="4"/>
      <c r="E11" s="4"/>
      <c r="F11" s="4"/>
      <c r="G11" s="4"/>
      <c r="H11" s="4"/>
      <c r="I11" s="4"/>
      <c r="J11" s="4"/>
      <c r="K11" s="4"/>
      <c r="L11" s="4"/>
      <c r="M11" s="4"/>
      <c r="N11" s="4"/>
      <c r="O11" s="4"/>
      <c r="P11" s="4"/>
      <c r="Q11" s="4"/>
    </row>
    <row r="12" spans="1:17" ht="27.75" hidden="1" customHeight="1" x14ac:dyDescent="0.2">
      <c r="A12" s="305" t="s">
        <v>3336</v>
      </c>
      <c r="B12" s="377" t="s">
        <v>3337</v>
      </c>
      <c r="C12" s="378"/>
      <c r="D12" s="4"/>
      <c r="E12" s="4"/>
      <c r="F12" s="4"/>
      <c r="G12" s="4"/>
      <c r="H12" s="4"/>
      <c r="I12" s="4"/>
      <c r="J12" s="4"/>
      <c r="K12" s="4"/>
      <c r="L12" s="4"/>
      <c r="M12" s="4"/>
      <c r="N12" s="4"/>
      <c r="O12" s="4"/>
      <c r="P12" s="4"/>
      <c r="Q12" s="4"/>
    </row>
    <row r="13" spans="1:17" ht="27.75" hidden="1" customHeight="1" x14ac:dyDescent="0.2">
      <c r="A13" s="305" t="s">
        <v>3338</v>
      </c>
      <c r="B13" s="377" t="s">
        <v>3339</v>
      </c>
      <c r="C13" s="378"/>
      <c r="D13" s="4"/>
      <c r="E13" s="4"/>
      <c r="F13" s="4"/>
      <c r="G13" s="4"/>
      <c r="H13" s="4"/>
      <c r="I13" s="4"/>
      <c r="J13" s="4"/>
      <c r="K13" s="4"/>
      <c r="L13" s="4"/>
      <c r="M13" s="4"/>
      <c r="N13" s="4"/>
      <c r="O13" s="4"/>
      <c r="P13" s="4"/>
      <c r="Q13" s="4"/>
    </row>
    <row r="14" spans="1:17" ht="45.75" hidden="1" customHeight="1" x14ac:dyDescent="0.2">
      <c r="A14" s="305" t="s">
        <v>3340</v>
      </c>
      <c r="B14" s="377" t="s">
        <v>3341</v>
      </c>
      <c r="C14" s="378"/>
      <c r="D14" s="4"/>
      <c r="E14" s="4"/>
      <c r="F14" s="4"/>
      <c r="G14" s="4"/>
      <c r="H14" s="4"/>
      <c r="I14" s="4"/>
      <c r="J14" s="4"/>
      <c r="K14" s="4"/>
      <c r="L14" s="4"/>
      <c r="M14" s="4"/>
      <c r="N14" s="4"/>
      <c r="O14" s="4"/>
      <c r="P14" s="4"/>
      <c r="Q14" s="4"/>
    </row>
    <row r="15" spans="1:17" ht="45.75" hidden="1" customHeight="1" x14ac:dyDescent="0.2">
      <c r="A15" s="305" t="s">
        <v>3342</v>
      </c>
      <c r="B15" s="377" t="s">
        <v>3343</v>
      </c>
      <c r="C15" s="378"/>
      <c r="D15" s="4"/>
      <c r="E15" s="4"/>
      <c r="F15" s="4"/>
      <c r="G15" s="4"/>
      <c r="H15" s="4"/>
      <c r="I15" s="4"/>
      <c r="J15" s="4"/>
      <c r="K15" s="4"/>
      <c r="L15" s="4"/>
      <c r="M15" s="4"/>
      <c r="N15" s="4"/>
      <c r="O15" s="4"/>
      <c r="P15" s="4"/>
      <c r="Q15" s="4"/>
    </row>
    <row r="16" spans="1:17" ht="51" hidden="1" customHeight="1" x14ac:dyDescent="0.2">
      <c r="A16" s="305" t="s">
        <v>3344</v>
      </c>
      <c r="B16" s="377" t="s">
        <v>3345</v>
      </c>
      <c r="C16" s="378"/>
      <c r="D16" s="4"/>
      <c r="E16" s="4"/>
      <c r="F16" s="4"/>
      <c r="G16" s="4"/>
      <c r="H16" s="4"/>
      <c r="I16" s="4"/>
      <c r="J16" s="4"/>
      <c r="K16" s="4"/>
      <c r="L16" s="4"/>
      <c r="M16" s="4"/>
      <c r="N16" s="4"/>
      <c r="O16" s="4"/>
      <c r="P16" s="4"/>
      <c r="Q16" s="4"/>
    </row>
    <row r="17" spans="1:17" ht="27.75" hidden="1" customHeight="1" x14ac:dyDescent="0.2">
      <c r="A17" s="305" t="s">
        <v>3346</v>
      </c>
      <c r="B17" s="377" t="s">
        <v>3347</v>
      </c>
      <c r="C17" s="378"/>
      <c r="D17" s="4"/>
      <c r="E17" s="4"/>
      <c r="F17" s="4"/>
      <c r="G17" s="4"/>
      <c r="H17" s="4"/>
      <c r="I17" s="4"/>
      <c r="J17" s="4"/>
      <c r="K17" s="4"/>
      <c r="L17" s="4"/>
      <c r="M17" s="4"/>
      <c r="N17" s="4"/>
      <c r="O17" s="4"/>
      <c r="P17" s="4"/>
      <c r="Q17" s="4"/>
    </row>
    <row r="18" spans="1:17" ht="27.75" hidden="1" customHeight="1" x14ac:dyDescent="0.2">
      <c r="A18" s="305" t="s">
        <v>3348</v>
      </c>
      <c r="B18" s="377" t="s">
        <v>3349</v>
      </c>
      <c r="C18" s="378"/>
      <c r="D18" s="4"/>
      <c r="E18" s="4"/>
      <c r="F18" s="4"/>
      <c r="G18" s="4"/>
      <c r="H18" s="4"/>
      <c r="I18" s="4"/>
      <c r="J18" s="4"/>
      <c r="K18" s="4"/>
      <c r="L18" s="4"/>
      <c r="M18" s="4"/>
      <c r="N18" s="4"/>
      <c r="O18" s="4"/>
      <c r="P18" s="4"/>
      <c r="Q18" s="4"/>
    </row>
    <row r="19" spans="1:17" ht="45" hidden="1" customHeight="1" x14ac:dyDescent="0.2">
      <c r="A19" s="305" t="s">
        <v>3348</v>
      </c>
      <c r="B19" s="377" t="s">
        <v>3350</v>
      </c>
      <c r="C19" s="378"/>
      <c r="D19" s="4"/>
      <c r="E19" s="4"/>
      <c r="F19" s="4"/>
      <c r="G19" s="4"/>
      <c r="H19" s="4"/>
      <c r="I19" s="4"/>
      <c r="J19" s="4"/>
      <c r="K19" s="4"/>
      <c r="L19" s="4"/>
      <c r="M19" s="4"/>
      <c r="N19" s="4"/>
      <c r="O19" s="4"/>
      <c r="P19" s="4"/>
      <c r="Q19" s="4"/>
    </row>
    <row r="20" spans="1:17" ht="45" hidden="1" customHeight="1" x14ac:dyDescent="0.2">
      <c r="A20" s="305" t="s">
        <v>3351</v>
      </c>
      <c r="B20" s="377" t="s">
        <v>3352</v>
      </c>
      <c r="C20" s="378"/>
      <c r="D20" s="4"/>
      <c r="E20" s="4"/>
      <c r="F20" s="4"/>
      <c r="G20" s="4"/>
      <c r="H20" s="4"/>
      <c r="I20" s="4"/>
      <c r="J20" s="4"/>
      <c r="K20" s="4"/>
      <c r="L20" s="4"/>
      <c r="M20" s="4"/>
      <c r="N20" s="4"/>
      <c r="O20" s="4"/>
      <c r="P20" s="4"/>
      <c r="Q20" s="4"/>
    </row>
    <row r="21" spans="1:17" ht="30" hidden="1" customHeight="1" x14ac:dyDescent="0.2">
      <c r="A21" s="305" t="s">
        <v>3353</v>
      </c>
      <c r="B21" s="377" t="s">
        <v>3354</v>
      </c>
      <c r="C21" s="378"/>
      <c r="D21" s="4"/>
      <c r="E21" s="4"/>
      <c r="F21" s="4"/>
      <c r="G21" s="4"/>
      <c r="H21" s="4"/>
      <c r="I21" s="4"/>
      <c r="J21" s="4"/>
      <c r="K21" s="4"/>
      <c r="L21" s="4"/>
      <c r="M21" s="4"/>
      <c r="N21" s="4"/>
      <c r="O21" s="4"/>
      <c r="P21" s="4"/>
      <c r="Q21" s="4"/>
    </row>
    <row r="22" spans="1:17" ht="30" hidden="1" customHeight="1" x14ac:dyDescent="0.2">
      <c r="A22" s="305" t="s">
        <v>3355</v>
      </c>
      <c r="B22" s="377" t="s">
        <v>3356</v>
      </c>
      <c r="C22" s="378"/>
      <c r="D22" s="4"/>
      <c r="E22" s="4"/>
      <c r="F22" s="4"/>
      <c r="G22" s="4"/>
      <c r="H22" s="4"/>
      <c r="I22" s="4"/>
      <c r="J22" s="4"/>
      <c r="K22" s="4"/>
      <c r="L22" s="4"/>
      <c r="M22" s="4"/>
      <c r="N22" s="4"/>
      <c r="O22" s="4"/>
      <c r="P22" s="4"/>
      <c r="Q22" s="4"/>
    </row>
    <row r="23" spans="1:17" ht="30" hidden="1" customHeight="1" x14ac:dyDescent="0.2">
      <c r="A23" s="305" t="s">
        <v>3357</v>
      </c>
      <c r="B23" s="377" t="s">
        <v>3358</v>
      </c>
      <c r="C23" s="378"/>
      <c r="D23" s="4"/>
      <c r="E23" s="4"/>
      <c r="F23" s="4"/>
      <c r="G23" s="4"/>
      <c r="H23" s="4"/>
      <c r="I23" s="4"/>
      <c r="J23" s="4"/>
      <c r="K23" s="4"/>
      <c r="L23" s="4"/>
      <c r="M23" s="4"/>
      <c r="N23" s="4"/>
      <c r="O23" s="4"/>
      <c r="P23" s="4"/>
      <c r="Q23" s="4"/>
    </row>
    <row r="24" spans="1:17" ht="30" hidden="1" customHeight="1" x14ac:dyDescent="0.2">
      <c r="A24" s="305" t="s">
        <v>3359</v>
      </c>
      <c r="B24" s="377" t="s">
        <v>3360</v>
      </c>
      <c r="C24" s="378"/>
      <c r="D24" s="4"/>
      <c r="E24" s="4"/>
      <c r="F24" s="4"/>
      <c r="G24" s="4"/>
      <c r="H24" s="4"/>
      <c r="I24" s="4"/>
      <c r="J24" s="4"/>
      <c r="K24" s="4"/>
      <c r="L24" s="4"/>
      <c r="M24" s="4"/>
      <c r="N24" s="4"/>
      <c r="O24" s="4"/>
      <c r="P24" s="4"/>
      <c r="Q24" s="4"/>
    </row>
    <row r="25" spans="1:17" ht="30" hidden="1" customHeight="1" x14ac:dyDescent="0.2">
      <c r="A25" s="305" t="s">
        <v>3361</v>
      </c>
      <c r="B25" s="377" t="s">
        <v>3362</v>
      </c>
      <c r="C25" s="378"/>
      <c r="D25" s="4"/>
      <c r="E25" s="4"/>
      <c r="F25" s="4"/>
      <c r="G25" s="4"/>
      <c r="H25" s="4"/>
      <c r="I25" s="4"/>
      <c r="J25" s="4"/>
      <c r="K25" s="4"/>
      <c r="L25" s="4"/>
      <c r="M25" s="4"/>
      <c r="N25" s="4"/>
      <c r="O25" s="4"/>
      <c r="P25" s="4"/>
      <c r="Q25" s="4"/>
    </row>
    <row r="26" spans="1:17" ht="30" hidden="1" customHeight="1" x14ac:dyDescent="0.2">
      <c r="A26" s="305" t="s">
        <v>3363</v>
      </c>
      <c r="B26" s="377" t="s">
        <v>3364</v>
      </c>
      <c r="C26" s="378"/>
      <c r="D26" s="4"/>
      <c r="E26" s="4"/>
      <c r="F26" s="4"/>
      <c r="G26" s="4"/>
      <c r="H26" s="4"/>
      <c r="I26" s="4"/>
      <c r="J26" s="4"/>
      <c r="K26" s="4"/>
      <c r="L26" s="4"/>
      <c r="M26" s="4"/>
      <c r="N26" s="4"/>
      <c r="O26" s="4"/>
      <c r="P26" s="4"/>
      <c r="Q26" s="4"/>
    </row>
    <row r="27" spans="1:17" ht="70.5" hidden="1" customHeight="1" x14ac:dyDescent="0.2">
      <c r="A27" s="305" t="s">
        <v>3365</v>
      </c>
      <c r="B27" s="377" t="s">
        <v>3366</v>
      </c>
      <c r="C27" s="378"/>
      <c r="D27" s="4"/>
      <c r="E27" s="4"/>
      <c r="F27" s="4"/>
      <c r="G27" s="4"/>
      <c r="H27" s="4"/>
      <c r="I27" s="4"/>
      <c r="J27" s="4"/>
      <c r="K27" s="4"/>
      <c r="L27" s="4"/>
      <c r="M27" s="4"/>
      <c r="N27" s="4"/>
      <c r="O27" s="4"/>
      <c r="P27" s="4"/>
      <c r="Q27" s="4"/>
    </row>
    <row r="28" spans="1:17" ht="48" hidden="1" customHeight="1" x14ac:dyDescent="0.2">
      <c r="A28" s="305" t="s">
        <v>3367</v>
      </c>
      <c r="B28" s="377" t="s">
        <v>3368</v>
      </c>
      <c r="C28" s="378"/>
      <c r="D28" s="4"/>
      <c r="E28" s="4"/>
      <c r="F28" s="4"/>
      <c r="G28" s="4"/>
      <c r="H28" s="4"/>
      <c r="I28" s="4"/>
      <c r="J28" s="4"/>
      <c r="K28" s="4"/>
      <c r="L28" s="4"/>
      <c r="M28" s="4"/>
      <c r="N28" s="4"/>
      <c r="O28" s="4"/>
      <c r="P28" s="4"/>
      <c r="Q28" s="4"/>
    </row>
    <row r="29" spans="1:17" ht="100.5" hidden="1" customHeight="1" x14ac:dyDescent="0.2">
      <c r="A29" s="305" t="s">
        <v>3369</v>
      </c>
      <c r="B29" s="377" t="s">
        <v>3370</v>
      </c>
      <c r="C29" s="378"/>
      <c r="D29" s="4"/>
      <c r="E29" s="4"/>
      <c r="F29" s="4"/>
      <c r="G29" s="4"/>
      <c r="H29" s="4"/>
      <c r="I29" s="4"/>
      <c r="J29" s="4"/>
      <c r="K29" s="4"/>
      <c r="L29" s="4"/>
      <c r="M29" s="4"/>
      <c r="N29" s="4"/>
      <c r="O29" s="4"/>
      <c r="P29" s="4"/>
      <c r="Q29" s="4"/>
    </row>
    <row r="30" spans="1:17" ht="45" hidden="1" customHeight="1" x14ac:dyDescent="0.2">
      <c r="A30" s="305" t="s">
        <v>3371</v>
      </c>
      <c r="B30" s="377" t="s">
        <v>3372</v>
      </c>
      <c r="C30" s="378"/>
      <c r="D30" s="4"/>
      <c r="E30" s="4"/>
      <c r="F30" s="4"/>
      <c r="G30" s="4"/>
      <c r="H30" s="4"/>
      <c r="I30" s="4"/>
      <c r="J30" s="4"/>
      <c r="K30" s="4"/>
      <c r="L30" s="4"/>
      <c r="M30" s="4"/>
      <c r="N30" s="4"/>
      <c r="O30" s="4"/>
      <c r="P30" s="4"/>
      <c r="Q30" s="4"/>
    </row>
    <row r="31" spans="1:17" ht="45" hidden="1" customHeight="1" x14ac:dyDescent="0.2">
      <c r="A31" s="305" t="s">
        <v>3373</v>
      </c>
      <c r="B31" s="377" t="s">
        <v>3374</v>
      </c>
      <c r="C31" s="378"/>
      <c r="D31" s="4"/>
      <c r="E31" s="4"/>
      <c r="F31" s="4"/>
      <c r="G31" s="4"/>
      <c r="H31" s="4"/>
      <c r="I31" s="4"/>
      <c r="J31" s="4"/>
      <c r="K31" s="4"/>
      <c r="L31" s="4"/>
      <c r="M31" s="4"/>
      <c r="N31" s="4"/>
      <c r="O31" s="4"/>
      <c r="P31" s="4"/>
      <c r="Q31" s="4"/>
    </row>
    <row r="32" spans="1:17" ht="45" hidden="1" customHeight="1" x14ac:dyDescent="0.2">
      <c r="A32" s="305" t="s">
        <v>3375</v>
      </c>
      <c r="B32" s="377" t="s">
        <v>3376</v>
      </c>
      <c r="C32" s="378"/>
      <c r="D32" s="4"/>
      <c r="E32" s="4"/>
      <c r="F32" s="4"/>
      <c r="G32" s="4"/>
      <c r="H32" s="4"/>
      <c r="I32" s="4"/>
      <c r="J32" s="4"/>
      <c r="K32" s="4"/>
      <c r="L32" s="4"/>
      <c r="M32" s="4"/>
      <c r="N32" s="4"/>
      <c r="O32" s="4"/>
      <c r="P32" s="4"/>
      <c r="Q32" s="4"/>
    </row>
    <row r="33" spans="1:17" ht="72" hidden="1" customHeight="1" x14ac:dyDescent="0.2">
      <c r="A33" s="305" t="s">
        <v>3377</v>
      </c>
      <c r="B33" s="377" t="s">
        <v>3378</v>
      </c>
      <c r="C33" s="378"/>
      <c r="D33" s="4"/>
      <c r="E33" s="4"/>
      <c r="F33" s="4"/>
      <c r="G33" s="4"/>
      <c r="H33" s="4"/>
      <c r="I33" s="4"/>
      <c r="J33" s="4"/>
      <c r="K33" s="4"/>
      <c r="L33" s="4"/>
      <c r="M33" s="4"/>
      <c r="N33" s="4"/>
      <c r="O33" s="4"/>
      <c r="P33" s="4"/>
      <c r="Q33" s="4"/>
    </row>
    <row r="34" spans="1:17" ht="79.5" hidden="1" customHeight="1" x14ac:dyDescent="0.2">
      <c r="A34" s="305" t="s">
        <v>3379</v>
      </c>
      <c r="B34" s="377" t="s">
        <v>3380</v>
      </c>
      <c r="C34" s="378"/>
      <c r="D34" s="4"/>
      <c r="E34" s="4"/>
      <c r="F34" s="4"/>
      <c r="G34" s="4"/>
      <c r="H34" s="4"/>
      <c r="I34" s="4"/>
      <c r="J34" s="4"/>
      <c r="K34" s="4"/>
      <c r="L34" s="4"/>
      <c r="M34" s="4"/>
      <c r="N34" s="4"/>
      <c r="O34" s="4"/>
      <c r="P34" s="4"/>
      <c r="Q34" s="4"/>
    </row>
    <row r="35" spans="1:17" ht="70.5" hidden="1" customHeight="1" x14ac:dyDescent="0.2">
      <c r="A35" s="305" t="s">
        <v>3381</v>
      </c>
      <c r="B35" s="377" t="s">
        <v>3382</v>
      </c>
      <c r="C35" s="378"/>
      <c r="D35" s="4"/>
      <c r="E35" s="4"/>
      <c r="F35" s="4"/>
      <c r="G35" s="4"/>
      <c r="H35" s="4"/>
      <c r="I35" s="4"/>
      <c r="J35" s="4"/>
      <c r="K35" s="4"/>
      <c r="L35" s="4"/>
      <c r="M35" s="4"/>
      <c r="N35" s="4"/>
      <c r="O35" s="4"/>
      <c r="P35" s="4"/>
      <c r="Q35" s="4"/>
    </row>
    <row r="36" spans="1:17" ht="45.75" hidden="1" customHeight="1" x14ac:dyDescent="0.2">
      <c r="A36" s="305" t="s">
        <v>3383</v>
      </c>
      <c r="B36" s="377" t="s">
        <v>3384</v>
      </c>
      <c r="C36" s="378"/>
      <c r="D36" s="4"/>
      <c r="E36" s="4"/>
      <c r="F36" s="4"/>
      <c r="G36" s="4"/>
      <c r="H36" s="4"/>
      <c r="I36" s="4"/>
      <c r="J36" s="4"/>
      <c r="K36" s="4"/>
      <c r="L36" s="4"/>
      <c r="M36" s="4"/>
      <c r="N36" s="4"/>
      <c r="O36" s="4"/>
      <c r="P36" s="4"/>
      <c r="Q36" s="4"/>
    </row>
    <row r="37" spans="1:17" ht="54.75" hidden="1" customHeight="1" x14ac:dyDescent="0.2">
      <c r="A37" s="305" t="s">
        <v>3385</v>
      </c>
      <c r="B37" s="377" t="s">
        <v>3386</v>
      </c>
      <c r="C37" s="378"/>
      <c r="D37" s="4"/>
      <c r="E37" s="4"/>
      <c r="F37" s="4"/>
      <c r="G37" s="4"/>
      <c r="H37" s="4"/>
      <c r="I37" s="4"/>
      <c r="J37" s="4"/>
      <c r="K37" s="4"/>
      <c r="L37" s="4"/>
      <c r="M37" s="4"/>
      <c r="N37" s="4"/>
      <c r="O37" s="4"/>
      <c r="P37" s="4"/>
      <c r="Q37" s="4"/>
    </row>
    <row r="38" spans="1:17" ht="37.5" hidden="1" customHeight="1" x14ac:dyDescent="0.2">
      <c r="A38" s="305" t="s">
        <v>3387</v>
      </c>
      <c r="B38" s="377" t="s">
        <v>3388</v>
      </c>
      <c r="C38" s="378"/>
      <c r="D38" s="4"/>
      <c r="E38" s="4"/>
      <c r="F38" s="4"/>
      <c r="G38" s="4"/>
      <c r="H38" s="4"/>
      <c r="I38" s="4"/>
      <c r="J38" s="4"/>
      <c r="K38" s="4"/>
      <c r="L38" s="4"/>
      <c r="M38" s="4"/>
      <c r="N38" s="4"/>
      <c r="O38" s="4"/>
      <c r="P38" s="4"/>
      <c r="Q38" s="4"/>
    </row>
    <row r="39" spans="1:17" ht="61.5" hidden="1" customHeight="1" x14ac:dyDescent="0.2">
      <c r="A39" s="305" t="s">
        <v>3389</v>
      </c>
      <c r="B39" s="377" t="s">
        <v>3390</v>
      </c>
      <c r="C39" s="378"/>
      <c r="D39" s="4"/>
      <c r="E39" s="4"/>
      <c r="F39" s="4"/>
      <c r="G39" s="4"/>
      <c r="H39" s="4"/>
      <c r="I39" s="4"/>
      <c r="J39" s="4"/>
      <c r="K39" s="4"/>
      <c r="L39" s="4"/>
      <c r="M39" s="4"/>
      <c r="N39" s="4"/>
      <c r="O39" s="4"/>
      <c r="P39" s="4"/>
      <c r="Q39" s="4"/>
    </row>
    <row r="40" spans="1:17" ht="53.25" hidden="1" customHeight="1" x14ac:dyDescent="0.2">
      <c r="A40" s="305" t="s">
        <v>3391</v>
      </c>
      <c r="B40" s="377" t="s">
        <v>3392</v>
      </c>
      <c r="C40" s="378"/>
      <c r="D40" s="4"/>
      <c r="E40" s="4"/>
      <c r="F40" s="4"/>
      <c r="G40" s="4"/>
      <c r="H40" s="4"/>
      <c r="I40" s="4"/>
      <c r="J40" s="4"/>
      <c r="K40" s="4"/>
      <c r="L40" s="4"/>
      <c r="M40" s="4"/>
      <c r="N40" s="4"/>
      <c r="O40" s="4"/>
      <c r="P40" s="4"/>
      <c r="Q40" s="4"/>
    </row>
    <row r="41" spans="1:17" ht="73.5" hidden="1" customHeight="1" x14ac:dyDescent="0.2">
      <c r="A41" s="305" t="s">
        <v>3393</v>
      </c>
      <c r="B41" s="377" t="s">
        <v>3394</v>
      </c>
      <c r="C41" s="378"/>
      <c r="D41" s="4"/>
      <c r="E41" s="4"/>
      <c r="F41" s="4"/>
      <c r="G41" s="4"/>
      <c r="H41" s="4"/>
      <c r="I41" s="4"/>
      <c r="J41" s="4"/>
      <c r="K41" s="4"/>
      <c r="L41" s="4"/>
      <c r="M41" s="4"/>
      <c r="N41" s="4"/>
      <c r="O41" s="4"/>
      <c r="P41" s="4"/>
      <c r="Q41" s="4"/>
    </row>
    <row r="42" spans="1:17" ht="57.75" hidden="1" customHeight="1" x14ac:dyDescent="0.2">
      <c r="A42" s="305" t="s">
        <v>3395</v>
      </c>
      <c r="B42" s="377" t="s">
        <v>3396</v>
      </c>
      <c r="C42" s="378"/>
      <c r="D42" s="4"/>
      <c r="E42" s="4"/>
      <c r="F42" s="4"/>
      <c r="G42" s="4"/>
      <c r="H42" s="4"/>
      <c r="I42" s="4"/>
      <c r="J42" s="4"/>
      <c r="K42" s="4"/>
      <c r="L42" s="4"/>
      <c r="M42" s="4"/>
      <c r="N42" s="4"/>
      <c r="O42" s="4"/>
      <c r="P42" s="4"/>
      <c r="Q42" s="4"/>
    </row>
    <row r="43" spans="1:17" ht="84" hidden="1" customHeight="1" x14ac:dyDescent="0.2">
      <c r="A43" s="305" t="s">
        <v>3397</v>
      </c>
      <c r="B43" s="377" t="s">
        <v>3398</v>
      </c>
      <c r="C43" s="378"/>
      <c r="D43" s="4"/>
      <c r="E43" s="4"/>
      <c r="F43" s="4"/>
      <c r="G43" s="4"/>
      <c r="H43" s="4"/>
      <c r="I43" s="4"/>
      <c r="J43" s="4"/>
      <c r="K43" s="4"/>
      <c r="L43" s="4"/>
      <c r="M43" s="4"/>
      <c r="N43" s="4"/>
      <c r="O43" s="4"/>
      <c r="P43" s="4"/>
      <c r="Q43" s="4"/>
    </row>
    <row r="44" spans="1:17" ht="48" hidden="1" customHeight="1" x14ac:dyDescent="0.2">
      <c r="A44" s="305" t="s">
        <v>3399</v>
      </c>
      <c r="B44" s="377" t="s">
        <v>3400</v>
      </c>
      <c r="C44" s="378"/>
      <c r="D44" s="4"/>
      <c r="E44" s="4"/>
      <c r="F44" s="4"/>
      <c r="G44" s="4"/>
      <c r="H44" s="4"/>
      <c r="I44" s="4"/>
      <c r="J44" s="4"/>
      <c r="K44" s="4"/>
      <c r="L44" s="4"/>
      <c r="M44" s="4"/>
      <c r="N44" s="4"/>
      <c r="O44" s="4"/>
      <c r="P44" s="4"/>
      <c r="Q44" s="4"/>
    </row>
    <row r="45" spans="1:17" ht="57" hidden="1" customHeight="1" x14ac:dyDescent="0.2">
      <c r="A45" s="305" t="s">
        <v>3401</v>
      </c>
      <c r="B45" s="377" t="s">
        <v>3402</v>
      </c>
      <c r="C45" s="378"/>
      <c r="D45" s="4"/>
      <c r="E45" s="4"/>
      <c r="F45" s="4"/>
      <c r="G45" s="4"/>
      <c r="H45" s="4"/>
      <c r="I45" s="4"/>
      <c r="J45" s="4"/>
      <c r="K45" s="4"/>
      <c r="L45" s="4"/>
      <c r="M45" s="4"/>
      <c r="N45" s="4"/>
      <c r="O45" s="4"/>
      <c r="P45" s="4"/>
      <c r="Q45" s="4"/>
    </row>
    <row r="46" spans="1:17" ht="73.5" hidden="1" customHeight="1" x14ac:dyDescent="0.2">
      <c r="A46" s="305" t="s">
        <v>3403</v>
      </c>
      <c r="B46" s="386" t="s">
        <v>3404</v>
      </c>
      <c r="C46" s="378"/>
      <c r="D46" s="41"/>
      <c r="E46" s="4"/>
      <c r="F46" s="4"/>
      <c r="G46" s="4"/>
      <c r="H46" s="4"/>
      <c r="I46" s="4"/>
      <c r="J46" s="4"/>
      <c r="K46" s="4"/>
      <c r="L46" s="4"/>
      <c r="M46" s="4"/>
      <c r="N46" s="4"/>
      <c r="O46" s="4"/>
      <c r="P46" s="4"/>
      <c r="Q46" s="4"/>
    </row>
    <row r="47" spans="1:17" ht="66" hidden="1" customHeight="1" x14ac:dyDescent="0.2">
      <c r="A47" s="46" t="s">
        <v>3405</v>
      </c>
      <c r="B47" s="387" t="s">
        <v>3406</v>
      </c>
      <c r="C47" s="387"/>
      <c r="D47" s="4"/>
      <c r="E47" s="4"/>
      <c r="F47" s="4"/>
      <c r="G47" s="4"/>
      <c r="H47" s="4"/>
      <c r="I47" s="4"/>
      <c r="J47" s="4"/>
      <c r="K47" s="4"/>
      <c r="L47" s="4"/>
      <c r="M47" s="4"/>
      <c r="N47" s="4"/>
      <c r="O47" s="4"/>
      <c r="P47" s="4"/>
      <c r="Q47" s="4"/>
    </row>
    <row r="48" spans="1:17" ht="123.75" customHeight="1" x14ac:dyDescent="0.2">
      <c r="A48" s="267" t="s">
        <v>3407</v>
      </c>
      <c r="B48" s="385" t="s">
        <v>3408</v>
      </c>
      <c r="C48" s="384"/>
      <c r="D48" s="4"/>
      <c r="E48" s="4"/>
      <c r="F48" s="4"/>
      <c r="G48" s="4"/>
      <c r="H48" s="4"/>
      <c r="I48" s="4"/>
      <c r="J48" s="4"/>
      <c r="K48" s="4"/>
      <c r="L48" s="4"/>
      <c r="M48" s="4"/>
      <c r="N48" s="4"/>
      <c r="O48" s="4"/>
      <c r="P48" s="4"/>
      <c r="Q48" s="4"/>
    </row>
    <row r="49" spans="1:17" ht="34.5" customHeight="1" x14ac:dyDescent="0.2">
      <c r="A49" s="267" t="s">
        <v>3409</v>
      </c>
      <c r="B49" s="383" t="s">
        <v>3410</v>
      </c>
      <c r="C49" s="384"/>
      <c r="D49" s="4"/>
      <c r="E49" s="4"/>
      <c r="F49" s="4"/>
      <c r="G49" s="4"/>
      <c r="H49" s="4"/>
      <c r="I49" s="4"/>
      <c r="J49" s="4"/>
      <c r="K49" s="4"/>
      <c r="L49" s="4"/>
      <c r="M49" s="4"/>
      <c r="N49" s="4"/>
      <c r="O49" s="4"/>
      <c r="P49" s="4"/>
      <c r="Q49" s="4"/>
    </row>
    <row r="50" spans="1:17" ht="34.5" customHeight="1" x14ac:dyDescent="0.2">
      <c r="A50" s="267" t="s">
        <v>3411</v>
      </c>
      <c r="B50" s="383" t="s">
        <v>3412</v>
      </c>
      <c r="C50" s="384"/>
      <c r="D50" s="4"/>
      <c r="E50" s="4"/>
      <c r="F50" s="4"/>
      <c r="G50" s="4"/>
      <c r="H50" s="4"/>
      <c r="I50" s="4"/>
      <c r="J50" s="4"/>
      <c r="K50" s="4"/>
      <c r="L50" s="4"/>
      <c r="M50" s="4"/>
      <c r="N50" s="4"/>
      <c r="O50" s="4"/>
      <c r="P50" s="4"/>
      <c r="Q50" s="4"/>
    </row>
    <row r="51" spans="1:17" ht="31.5" customHeight="1" x14ac:dyDescent="0.2">
      <c r="A51" s="306" t="s">
        <v>3413</v>
      </c>
      <c r="B51" s="377" t="s">
        <v>3414</v>
      </c>
      <c r="C51" s="378"/>
      <c r="D51" s="4"/>
      <c r="E51" s="4"/>
      <c r="F51" s="4"/>
      <c r="G51" s="4"/>
      <c r="H51" s="4"/>
      <c r="I51" s="4"/>
      <c r="J51" s="4"/>
      <c r="K51" s="4"/>
      <c r="L51" s="4"/>
      <c r="M51" s="4"/>
      <c r="N51" s="4"/>
      <c r="O51" s="4"/>
      <c r="P51" s="4"/>
      <c r="Q51" s="4"/>
    </row>
    <row r="52" spans="1:17" ht="31.5" customHeight="1" x14ac:dyDescent="0.2">
      <c r="A52" s="306" t="s">
        <v>3415</v>
      </c>
      <c r="B52" s="377" t="s">
        <v>3416</v>
      </c>
      <c r="C52" s="378"/>
      <c r="D52" s="4"/>
      <c r="E52" s="4"/>
      <c r="F52" s="4"/>
      <c r="G52" s="4"/>
      <c r="H52" s="4"/>
      <c r="I52" s="4"/>
      <c r="J52" s="4"/>
      <c r="K52" s="4"/>
      <c r="L52" s="4"/>
      <c r="M52" s="4"/>
      <c r="N52" s="4"/>
      <c r="O52" s="4"/>
      <c r="P52" s="4"/>
      <c r="Q52" s="4"/>
    </row>
    <row r="53" spans="1:17" ht="31.5" customHeight="1" x14ac:dyDescent="0.2">
      <c r="A53" s="306" t="s">
        <v>3417</v>
      </c>
      <c r="B53" s="375" t="s">
        <v>3418</v>
      </c>
      <c r="C53" s="376"/>
      <c r="D53" s="4"/>
      <c r="E53" s="4"/>
      <c r="F53" s="4"/>
      <c r="G53" s="4"/>
      <c r="H53" s="4"/>
      <c r="I53" s="4"/>
      <c r="J53" s="4"/>
      <c r="K53" s="4"/>
      <c r="L53" s="4"/>
      <c r="M53" s="4"/>
      <c r="N53" s="4"/>
      <c r="O53" s="4"/>
      <c r="P53" s="4"/>
      <c r="Q53" s="4"/>
    </row>
    <row r="54" spans="1:17" ht="31.5" customHeight="1" x14ac:dyDescent="0.2">
      <c r="A54" s="306" t="s">
        <v>3419</v>
      </c>
      <c r="B54" s="375" t="s">
        <v>3420</v>
      </c>
      <c r="C54" s="376"/>
      <c r="D54" s="4"/>
      <c r="E54" s="4"/>
      <c r="F54" s="4"/>
      <c r="G54" s="4"/>
      <c r="H54" s="4"/>
      <c r="I54" s="4"/>
      <c r="J54" s="4"/>
      <c r="K54" s="4"/>
      <c r="L54" s="4"/>
      <c r="M54" s="4"/>
      <c r="N54" s="4"/>
      <c r="O54" s="4"/>
      <c r="P54" s="4"/>
      <c r="Q54" s="4"/>
    </row>
    <row r="55" spans="1:17" ht="54.6" customHeight="1" x14ac:dyDescent="0.2">
      <c r="A55" s="306" t="s">
        <v>3421</v>
      </c>
      <c r="B55" s="375" t="s">
        <v>3422</v>
      </c>
      <c r="C55" s="376"/>
      <c r="D55" s="4"/>
      <c r="E55" s="4"/>
      <c r="F55" s="4"/>
      <c r="G55" s="4"/>
      <c r="H55" s="4"/>
      <c r="I55" s="4"/>
      <c r="J55" s="4"/>
      <c r="K55" s="4"/>
      <c r="L55" s="4"/>
      <c r="M55" s="4"/>
      <c r="N55" s="4"/>
      <c r="O55" s="4"/>
      <c r="P55" s="4"/>
      <c r="Q55" s="4"/>
    </row>
    <row r="56" spans="1:17" ht="54.6" customHeight="1" x14ac:dyDescent="0.2">
      <c r="A56" s="306" t="s">
        <v>3423</v>
      </c>
      <c r="B56" s="375" t="s">
        <v>3424</v>
      </c>
      <c r="C56" s="376"/>
      <c r="D56" s="4"/>
      <c r="E56" s="4"/>
      <c r="F56" s="4"/>
      <c r="G56" s="4"/>
      <c r="H56" s="4"/>
      <c r="I56" s="4"/>
      <c r="J56" s="4"/>
      <c r="K56" s="4"/>
      <c r="L56" s="4"/>
      <c r="M56" s="4"/>
      <c r="N56" s="4"/>
      <c r="O56" s="4"/>
      <c r="P56" s="4"/>
      <c r="Q56" s="4"/>
    </row>
    <row r="57" spans="1:17" ht="54" customHeight="1" x14ac:dyDescent="0.2">
      <c r="A57" s="306" t="s">
        <v>3425</v>
      </c>
      <c r="B57" s="375" t="s">
        <v>3426</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31681</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8188642.3599999994</v>
      </c>
      <c r="I16" s="170">
        <f>'PR-RAS'!E6</f>
        <v>11640282.179999998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5673516.0199999996</v>
      </c>
      <c r="I17" s="170">
        <f>'PR-RAS'!E151</f>
        <v>6264206.7100000009</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1512297.5200000005</v>
      </c>
      <c r="I18" s="170">
        <f>'PR-RAS'!E645</f>
        <v>3116135.6399999955</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23675467.129999999</v>
      </c>
      <c r="I20" s="173">
        <f>BILANCA!E7</f>
        <v>29981670.269999996</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6917381.1899999995</v>
      </c>
      <c r="I21" s="175">
        <f>BILANCA!E68</f>
        <v>8869521.1799999997</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1436558.8299999998</v>
      </c>
      <c r="I22" s="175">
        <f>BILANCA!E176</f>
        <v>4409112.0199999996</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29156289.490000002</v>
      </c>
      <c r="I23" s="177">
        <f>BILANCA!E237</f>
        <v>34442079.430000007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1207675.32</v>
      </c>
      <c r="I24" s="173">
        <f>'RAS-funkcijski'!E5</f>
        <v>1501714.3499999999</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124053.9</v>
      </c>
      <c r="I25" s="175">
        <f>'RAS-funkcijski'!E35</f>
        <v>151217.88</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17472.419999999998</v>
      </c>
      <c r="I26" s="175">
        <f>'RAS-funkcijski'!E88</f>
        <v>35790.160000000003</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698313.65999999992</v>
      </c>
      <c r="I27" s="175">
        <f>'RAS-funkcijski'!E114</f>
        <v>3554162.3</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7034898.3699999992</v>
      </c>
      <c r="I28" s="179">
        <f>'RAS-funkcijski'!E141</f>
        <v>11954635.219999999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296293.70999999996</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296293.70999999996</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1419611.92</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4409112.0199999996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4409112.0199999996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18" zoomScale="130" zoomScaleNormal="130" workbookViewId="0">
      <selection activeCell="E298" sqref="E29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8188642.3599999994</v>
      </c>
      <c r="E6" s="51">
        <f>E7+E44+E50+E82+E106+E124+E133+E139</f>
        <v>11640282.179999998</v>
      </c>
      <c r="F6" s="52">
        <f t="shared" ref="F6:F131" si="0">IF(D6&lt;&gt;0,IF(E6/D6&gt;=100,"&gt;&gt;100",E6/D6*100),"-")</f>
        <v>142.15155172560253</v>
      </c>
    </row>
    <row r="7" spans="1:25" ht="12.75" customHeight="1" x14ac:dyDescent="0.2">
      <c r="A7" s="53">
        <v>61</v>
      </c>
      <c r="B7" s="294" t="s">
        <v>60</v>
      </c>
      <c r="C7" s="50" t="s">
        <v>61</v>
      </c>
      <c r="D7" s="51">
        <f t="shared" ref="D7:E7" si="1">D8+D17+D23+D29+D37+D40</f>
        <v>5566640.6399999997</v>
      </c>
      <c r="E7" s="51">
        <f t="shared" si="1"/>
        <v>8001406.8199999984</v>
      </c>
      <c r="F7" s="52">
        <f t="shared" si="0"/>
        <v>143.73851910799831</v>
      </c>
    </row>
    <row r="8" spans="1:25" ht="12.75" customHeight="1" x14ac:dyDescent="0.2">
      <c r="A8" s="53">
        <v>611</v>
      </c>
      <c r="B8" s="85" t="s">
        <v>62</v>
      </c>
      <c r="C8" s="50" t="s">
        <v>63</v>
      </c>
      <c r="D8" s="51">
        <f t="shared" ref="D8:E8" si="2">SUM(D9:D14)-D15-D16</f>
        <v>5350461.3099999996</v>
      </c>
      <c r="E8" s="51">
        <f t="shared" si="2"/>
        <v>7659346.8899999987</v>
      </c>
      <c r="F8" s="52">
        <f t="shared" si="0"/>
        <v>143.1530188936176</v>
      </c>
    </row>
    <row r="9" spans="1:25" ht="12.75" customHeight="1" x14ac:dyDescent="0.2">
      <c r="A9" s="53">
        <v>6111</v>
      </c>
      <c r="B9" s="85" t="s">
        <v>64</v>
      </c>
      <c r="C9" s="50" t="s">
        <v>65</v>
      </c>
      <c r="D9" s="242">
        <v>5154496.34</v>
      </c>
      <c r="E9" s="242">
        <v>7054869.5499999998</v>
      </c>
      <c r="F9" s="52">
        <f t="shared" si="0"/>
        <v>136.86826189501184</v>
      </c>
    </row>
    <row r="10" spans="1:25" ht="12.75" customHeight="1" x14ac:dyDescent="0.2">
      <c r="A10" s="53">
        <v>6112</v>
      </c>
      <c r="B10" s="85" t="s">
        <v>66</v>
      </c>
      <c r="C10" s="50" t="s">
        <v>67</v>
      </c>
      <c r="D10" s="242">
        <v>229128.37</v>
      </c>
      <c r="E10" s="242">
        <v>240607.3</v>
      </c>
      <c r="F10" s="52">
        <f t="shared" si="0"/>
        <v>105.00982484185613</v>
      </c>
    </row>
    <row r="11" spans="1:25" ht="12.75" customHeight="1" x14ac:dyDescent="0.2">
      <c r="A11" s="53">
        <v>6113</v>
      </c>
      <c r="B11" s="85" t="s">
        <v>68</v>
      </c>
      <c r="C11" s="50" t="s">
        <v>69</v>
      </c>
      <c r="D11" s="242">
        <v>103633.66</v>
      </c>
      <c r="E11" s="242">
        <v>141299.5</v>
      </c>
      <c r="F11" s="52">
        <f t="shared" si="0"/>
        <v>136.34517974179431</v>
      </c>
    </row>
    <row r="12" spans="1:25" ht="12.75" customHeight="1" x14ac:dyDescent="0.2">
      <c r="A12" s="53">
        <v>6114</v>
      </c>
      <c r="B12" s="85" t="s">
        <v>70</v>
      </c>
      <c r="C12" s="50" t="s">
        <v>71</v>
      </c>
      <c r="D12" s="242">
        <v>400014.89</v>
      </c>
      <c r="E12" s="242">
        <v>700306.8</v>
      </c>
      <c r="F12" s="52">
        <f t="shared" si="0"/>
        <v>175.07018301243738</v>
      </c>
    </row>
    <row r="13" spans="1:25" ht="12.75" customHeight="1" x14ac:dyDescent="0.2">
      <c r="A13" s="53">
        <v>6115</v>
      </c>
      <c r="B13" s="85" t="s">
        <v>72</v>
      </c>
      <c r="C13" s="50" t="s">
        <v>73</v>
      </c>
      <c r="D13" s="242">
        <v>113871.97</v>
      </c>
      <c r="E13" s="242">
        <v>340624.16</v>
      </c>
      <c r="F13" s="52">
        <f t="shared" si="0"/>
        <v>299.12906573935618</v>
      </c>
    </row>
    <row r="14" spans="1:25" ht="12.75" customHeight="1" x14ac:dyDescent="0.2">
      <c r="A14" s="53">
        <v>6116</v>
      </c>
      <c r="B14" s="85" t="s">
        <v>74</v>
      </c>
      <c r="C14" s="50" t="s">
        <v>75</v>
      </c>
      <c r="D14" s="242">
        <v>7658.59</v>
      </c>
      <c r="E14" s="242">
        <v>15240.33</v>
      </c>
      <c r="F14" s="52">
        <f t="shared" si="0"/>
        <v>198.99655158456059</v>
      </c>
    </row>
    <row r="15" spans="1:25" ht="12.75" customHeight="1" x14ac:dyDescent="0.2">
      <c r="A15" s="53">
        <v>6117</v>
      </c>
      <c r="B15" s="85" t="s">
        <v>76</v>
      </c>
      <c r="C15" s="50" t="s">
        <v>77</v>
      </c>
      <c r="D15" s="242">
        <v>658342.51</v>
      </c>
      <c r="E15" s="242">
        <v>833600.75</v>
      </c>
      <c r="F15" s="52">
        <f t="shared" si="0"/>
        <v>126.62113373174095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156236.29999999999</v>
      </c>
      <c r="E23" s="51">
        <f t="shared" si="4"/>
        <v>266454.66000000003</v>
      </c>
      <c r="F23" s="52">
        <f t="shared" si="0"/>
        <v>170.54593586765691</v>
      </c>
    </row>
    <row r="24" spans="1:6" ht="12.75" customHeight="1" x14ac:dyDescent="0.2">
      <c r="A24" s="53">
        <v>6131</v>
      </c>
      <c r="B24" s="85" t="s">
        <v>94</v>
      </c>
      <c r="C24" s="50" t="s">
        <v>95</v>
      </c>
      <c r="D24" s="242">
        <v>26060.83</v>
      </c>
      <c r="E24" s="242">
        <v>41767.18</v>
      </c>
      <c r="F24" s="52">
        <f t="shared" si="0"/>
        <v>160.26803444095984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130175.47</v>
      </c>
      <c r="E27" s="242">
        <v>224687.48</v>
      </c>
      <c r="F27" s="52">
        <f t="shared" si="0"/>
        <v>172.60354811855109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59943.03</v>
      </c>
      <c r="E29" s="51">
        <f t="shared" si="5"/>
        <v>75605.27</v>
      </c>
      <c r="F29" s="52">
        <f t="shared" si="0"/>
        <v>126.12854238432728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59476.4</v>
      </c>
      <c r="E31" s="242">
        <v>75266.820000000007</v>
      </c>
      <c r="F31" s="52">
        <f t="shared" si="0"/>
        <v>126.54905138844987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466.63</v>
      </c>
      <c r="E33" s="242">
        <v>338.45</v>
      </c>
      <c r="F33" s="52">
        <f t="shared" si="0"/>
        <v>72.530698840623188</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1742964.3</v>
      </c>
      <c r="E50" s="51">
        <f>E51+E54+E59+E62+E65+E68+E71+E74+E77</f>
        <v>2640263.75</v>
      </c>
      <c r="F50" s="52">
        <f t="shared" si="0"/>
        <v>151.48122942047638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1588141.99</v>
      </c>
      <c r="E59" s="51">
        <f t="shared" si="12"/>
        <v>1762341.8599999999</v>
      </c>
      <c r="F59" s="52">
        <f t="shared" si="0"/>
        <v>110.9687843465432</v>
      </c>
    </row>
    <row r="60" spans="1:6" ht="24" x14ac:dyDescent="0.2">
      <c r="A60" s="53">
        <v>6331</v>
      </c>
      <c r="B60" s="86" t="s">
        <v>166</v>
      </c>
      <c r="C60" s="50" t="s">
        <v>167</v>
      </c>
      <c r="D60" s="242">
        <v>1502955.05</v>
      </c>
      <c r="E60" s="242">
        <v>1492754.93</v>
      </c>
      <c r="F60" s="52">
        <f t="shared" si="0"/>
        <v>99.32132900448353</v>
      </c>
    </row>
    <row r="61" spans="1:6" ht="24" x14ac:dyDescent="0.2">
      <c r="A61" s="53">
        <v>6332</v>
      </c>
      <c r="B61" s="86" t="s">
        <v>168</v>
      </c>
      <c r="C61" s="50" t="s">
        <v>169</v>
      </c>
      <c r="D61" s="242">
        <v>85186.94</v>
      </c>
      <c r="E61" s="242">
        <v>269586.93</v>
      </c>
      <c r="F61" s="52">
        <f t="shared" si="0"/>
        <v>316.46509429731833</v>
      </c>
    </row>
    <row r="62" spans="1:6" ht="12.75" customHeight="1" x14ac:dyDescent="0.2">
      <c r="A62" s="53">
        <v>634</v>
      </c>
      <c r="B62" s="85" t="s">
        <v>170</v>
      </c>
      <c r="C62" s="50" t="s">
        <v>171</v>
      </c>
      <c r="D62" s="51">
        <f t="shared" ref="D62:E62" si="13">SUM(D63:D64)</f>
        <v>36653.49</v>
      </c>
      <c r="E62" s="51">
        <f t="shared" si="13"/>
        <v>166489.82999999999</v>
      </c>
      <c r="F62" s="52">
        <f t="shared" si="0"/>
        <v>454.22640517997064</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36653.49</v>
      </c>
      <c r="E64" s="242">
        <v>166489.82999999999</v>
      </c>
      <c r="F64" s="52">
        <f t="shared" si="0"/>
        <v>454.22640517997064</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118168.82</v>
      </c>
      <c r="E74" s="51">
        <f t="shared" si="17"/>
        <v>711432.06</v>
      </c>
      <c r="F74" s="52">
        <f t="shared" si="0"/>
        <v>602.04718977476466</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118168.82</v>
      </c>
      <c r="E76" s="242">
        <v>711432.06</v>
      </c>
      <c r="F76" s="52">
        <f t="shared" si="0"/>
        <v>602.04718977476466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128000.7</v>
      </c>
      <c r="E82" s="51">
        <f t="shared" si="19"/>
        <v>164176.59000000003</v>
      </c>
      <c r="F82" s="52">
        <f t="shared" si="0"/>
        <v>128.26225950326838</v>
      </c>
    </row>
    <row r="83" spans="1:6" ht="12.75" customHeight="1" x14ac:dyDescent="0.2">
      <c r="A83" s="53">
        <v>641</v>
      </c>
      <c r="B83" s="85" t="s">
        <v>212</v>
      </c>
      <c r="C83" s="50" t="s">
        <v>213</v>
      </c>
      <c r="D83" s="51">
        <f t="shared" ref="D83:E83" si="20">SUM(D84:D90)</f>
        <v>36086.5</v>
      </c>
      <c r="E83" s="51">
        <f t="shared" si="20"/>
        <v>70008.400000000009</v>
      </c>
      <c r="F83" s="52">
        <f t="shared" si="0"/>
        <v>194.00163496044229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30474.62</v>
      </c>
      <c r="E85" s="242">
        <v>65070.16</v>
      </c>
      <c r="F85" s="52">
        <f t="shared" si="0"/>
        <v>213.52246557955442</v>
      </c>
    </row>
    <row r="86" spans="1:6" ht="12.75" customHeight="1" x14ac:dyDescent="0.2">
      <c r="A86" s="53">
        <v>6414</v>
      </c>
      <c r="B86" s="85" t="s">
        <v>218</v>
      </c>
      <c r="C86" s="50" t="s">
        <v>219</v>
      </c>
      <c r="D86" s="242">
        <v>5611.88</v>
      </c>
      <c r="E86" s="242">
        <v>4938.24</v>
      </c>
      <c r="F86" s="52">
        <f t="shared" si="0"/>
        <v>87.996179533418385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91914.2</v>
      </c>
      <c r="E91" s="51">
        <f t="shared" si="21"/>
        <v>94168.19</v>
      </c>
      <c r="F91" s="52">
        <f t="shared" si="0"/>
        <v>102.45227614449128</v>
      </c>
    </row>
    <row r="92" spans="1:6" ht="12.75" customHeight="1" x14ac:dyDescent="0.2">
      <c r="A92" s="53">
        <v>6421</v>
      </c>
      <c r="B92" s="85" t="s">
        <v>230</v>
      </c>
      <c r="C92" s="50" t="s">
        <v>231</v>
      </c>
      <c r="D92" s="242">
        <v>5567.69</v>
      </c>
      <c r="E92" s="242">
        <v>2282.46</v>
      </c>
      <c r="F92" s="52">
        <f t="shared" si="0"/>
        <v>40.994739290441821</v>
      </c>
    </row>
    <row r="93" spans="1:6" ht="12.75" customHeight="1" x14ac:dyDescent="0.2">
      <c r="A93" s="53">
        <v>6422</v>
      </c>
      <c r="B93" s="85" t="s">
        <v>232</v>
      </c>
      <c r="C93" s="50" t="s">
        <v>233</v>
      </c>
      <c r="D93" s="242">
        <v>8457.84</v>
      </c>
      <c r="E93" s="242">
        <v>9074.9</v>
      </c>
      <c r="F93" s="52">
        <f t="shared" si="0"/>
        <v>107.29571616393783</v>
      </c>
    </row>
    <row r="94" spans="1:6" ht="12.75" customHeight="1" x14ac:dyDescent="0.2">
      <c r="A94" s="53">
        <v>6423</v>
      </c>
      <c r="B94" s="85" t="s">
        <v>234</v>
      </c>
      <c r="C94" s="50" t="s">
        <v>235</v>
      </c>
      <c r="D94" s="242">
        <v>71020.539999999994</v>
      </c>
      <c r="E94" s="242">
        <v>79417.34</v>
      </c>
      <c r="F94" s="52">
        <f t="shared" si="0"/>
        <v>111.82305851236841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6868.13</v>
      </c>
      <c r="E97" s="310">
        <v>3393.49</v>
      </c>
      <c r="F97" s="52">
        <f t="shared" si="0"/>
        <v>49.409227839309963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692514.93</v>
      </c>
      <c r="E106" s="51">
        <f t="shared" si="23"/>
        <v>790462.89</v>
      </c>
      <c r="F106" s="52">
        <f t="shared" si="0"/>
        <v>114.14380481298791</v>
      </c>
    </row>
    <row r="107" spans="1:6" ht="12.75" customHeight="1" x14ac:dyDescent="0.2">
      <c r="A107" s="53">
        <v>651</v>
      </c>
      <c r="B107" s="85" t="s">
        <v>260</v>
      </c>
      <c r="C107" s="50" t="s">
        <v>261</v>
      </c>
      <c r="D107" s="51">
        <f t="shared" ref="D107:E107" si="24">SUM(D108:D111)</f>
        <v>57379.89</v>
      </c>
      <c r="E107" s="51">
        <f t="shared" si="24"/>
        <v>38750.92</v>
      </c>
      <c r="F107" s="52">
        <f t="shared" si="0"/>
        <v>67.533974010755344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13560.94</v>
      </c>
      <c r="E109" s="242">
        <v>13509.37</v>
      </c>
      <c r="F109" s="52">
        <f t="shared" si="0"/>
        <v>99.619716627313451</v>
      </c>
    </row>
    <row r="110" spans="1:6" ht="12.75" customHeight="1" x14ac:dyDescent="0.2">
      <c r="A110" s="53">
        <v>6513</v>
      </c>
      <c r="B110" s="85" t="s">
        <v>266</v>
      </c>
      <c r="C110" s="50" t="s">
        <v>267</v>
      </c>
      <c r="D110" s="242">
        <v>5091.9399999999996</v>
      </c>
      <c r="E110" s="242">
        <v>2532.2600000000002</v>
      </c>
      <c r="F110" s="52">
        <f t="shared" si="0"/>
        <v>49.730750951503758</v>
      </c>
    </row>
    <row r="111" spans="1:6" ht="12.75" customHeight="1" x14ac:dyDescent="0.2">
      <c r="A111" s="53">
        <v>6514</v>
      </c>
      <c r="B111" s="85" t="s">
        <v>268</v>
      </c>
      <c r="C111" s="50" t="s">
        <v>269</v>
      </c>
      <c r="D111" s="242">
        <v>38727.01</v>
      </c>
      <c r="E111" s="242">
        <v>22709.29</v>
      </c>
      <c r="F111" s="52">
        <f t="shared" si="0"/>
        <v>58.639409549045993</v>
      </c>
    </row>
    <row r="112" spans="1:6" ht="12.75" customHeight="1" x14ac:dyDescent="0.2">
      <c r="A112" s="53">
        <v>652</v>
      </c>
      <c r="B112" s="85" t="s">
        <v>270</v>
      </c>
      <c r="C112" s="50" t="s">
        <v>271</v>
      </c>
      <c r="D112" s="51">
        <f t="shared" ref="D112:E112" si="25">SUM(D113:D119)</f>
        <v>19523.510000000002</v>
      </c>
      <c r="E112" s="51">
        <f t="shared" si="25"/>
        <v>29364.959999999999</v>
      </c>
      <c r="F112" s="52">
        <f t="shared" si="0"/>
        <v>150.40820016482689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3990.5</v>
      </c>
      <c r="E115" s="242">
        <v>12595.58</v>
      </c>
      <c r="F115" s="52">
        <f t="shared" si="0"/>
        <v>315.63914296454078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15533.01</v>
      </c>
      <c r="E117" s="242">
        <v>16769.38</v>
      </c>
      <c r="F117" s="52">
        <f t="shared" si="0"/>
        <v>107.95962920258211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615611.53</v>
      </c>
      <c r="E120" s="51">
        <f t="shared" si="26"/>
        <v>722347.01</v>
      </c>
      <c r="F120" s="52">
        <f t="shared" si="0"/>
        <v>117.33812230579892</v>
      </c>
    </row>
    <row r="121" spans="1:6" ht="12.75" customHeight="1" x14ac:dyDescent="0.2">
      <c r="A121" s="53">
        <v>6531</v>
      </c>
      <c r="B121" s="85" t="s">
        <v>288</v>
      </c>
      <c r="C121" s="50" t="s">
        <v>289</v>
      </c>
      <c r="D121" s="242">
        <v>116877.28</v>
      </c>
      <c r="E121" s="242">
        <v>172164.09</v>
      </c>
      <c r="F121" s="52">
        <f t="shared" si="0"/>
        <v>147.30329966611134</v>
      </c>
    </row>
    <row r="122" spans="1:6" ht="12.75" customHeight="1" x14ac:dyDescent="0.2">
      <c r="A122" s="53">
        <v>6532</v>
      </c>
      <c r="B122" s="85" t="s">
        <v>290</v>
      </c>
      <c r="C122" s="50" t="s">
        <v>291</v>
      </c>
      <c r="D122" s="242">
        <v>498734.25</v>
      </c>
      <c r="E122" s="242">
        <v>550182.92000000004</v>
      </c>
      <c r="F122" s="52">
        <f t="shared" si="0"/>
        <v>110.31584857065661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51997.71</v>
      </c>
      <c r="E124" s="51">
        <f t="shared" si="27"/>
        <v>33281.93</v>
      </c>
      <c r="F124" s="52">
        <f t="shared" si="0"/>
        <v>64.006530287583814</v>
      </c>
    </row>
    <row r="125" spans="1:6" ht="12.75" customHeight="1" x14ac:dyDescent="0.2">
      <c r="A125" s="53">
        <v>661</v>
      </c>
      <c r="B125" s="86" t="s">
        <v>296</v>
      </c>
      <c r="C125" s="50" t="s">
        <v>297</v>
      </c>
      <c r="D125" s="51">
        <f t="shared" ref="D125:E125" si="28">SUM(D126:D127)</f>
        <v>29511.85</v>
      </c>
      <c r="E125" s="51">
        <f t="shared" si="28"/>
        <v>33281.93</v>
      </c>
      <c r="F125" s="52">
        <f t="shared" si="0"/>
        <v>112.77480063093302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29511.85</v>
      </c>
      <c r="E127" s="242">
        <v>33281.93</v>
      </c>
      <c r="F127" s="52">
        <f t="shared" si="0"/>
        <v>112.77480063093302</v>
      </c>
    </row>
    <row r="128" spans="1:6" ht="24" x14ac:dyDescent="0.2">
      <c r="A128" s="53">
        <v>663</v>
      </c>
      <c r="B128" s="231" t="s">
        <v>302</v>
      </c>
      <c r="C128" s="50" t="s">
        <v>303</v>
      </c>
      <c r="D128" s="51">
        <f t="shared" ref="D128:E128" si="29">SUM(D129:D132)</f>
        <v>22485.86</v>
      </c>
      <c r="E128" s="51">
        <f t="shared" si="29"/>
        <v>0</v>
      </c>
      <c r="F128" s="52">
        <f t="shared" si="0"/>
        <v>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22485.86</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6524.08</v>
      </c>
      <c r="E139" s="51">
        <f t="shared" si="33"/>
        <v>10690.199999999999</v>
      </c>
      <c r="F139" s="52">
        <f t="shared" si="31"/>
        <v>163.85758605044694</v>
      </c>
    </row>
    <row r="140" spans="1:6" ht="12.75" customHeight="1" x14ac:dyDescent="0.2">
      <c r="A140" s="53">
        <v>681</v>
      </c>
      <c r="B140" s="85" t="s">
        <v>326</v>
      </c>
      <c r="C140" s="50" t="s">
        <v>327</v>
      </c>
      <c r="D140" s="51">
        <f t="shared" ref="D140:E140" si="34">SUM(D141:D149)</f>
        <v>1443.61</v>
      </c>
      <c r="E140" s="51">
        <f t="shared" si="34"/>
        <v>1201.99</v>
      </c>
      <c r="F140" s="52">
        <f t="shared" si="31"/>
        <v>83.262792582484195</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1443.61</v>
      </c>
      <c r="E145" s="242">
        <v>255.67</v>
      </c>
      <c r="F145" s="52">
        <f t="shared" si="31"/>
        <v>17.710461966874711</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946.32</v>
      </c>
      <c r="F149" s="52" t="str">
        <f t="shared" si="31"/>
        <v>-</v>
      </c>
    </row>
    <row r="150" spans="1:6" ht="12.75" customHeight="1" x14ac:dyDescent="0.2">
      <c r="A150" s="53">
        <v>683</v>
      </c>
      <c r="B150" s="85" t="s">
        <v>346</v>
      </c>
      <c r="C150" s="50" t="s">
        <v>347</v>
      </c>
      <c r="D150" s="242">
        <v>5080.47</v>
      </c>
      <c r="E150" s="242">
        <v>9488.2099999999991</v>
      </c>
      <c r="F150" s="52">
        <f t="shared" si="31"/>
        <v>186.75850856318408</v>
      </c>
    </row>
    <row r="151" spans="1:6" ht="12.75" customHeight="1" x14ac:dyDescent="0.2">
      <c r="A151" s="53">
        <v>3</v>
      </c>
      <c r="B151" s="85" t="s">
        <v>348</v>
      </c>
      <c r="C151" s="50" t="s">
        <v>56</v>
      </c>
      <c r="D151" s="51">
        <f t="shared" ref="D151:E151" si="35">D152+D163+D196+D215+D224+D252+D263</f>
        <v>5673516.0199999996</v>
      </c>
      <c r="E151" s="51">
        <f t="shared" si="35"/>
        <v>6264206.7100000009</v>
      </c>
      <c r="F151" s="52">
        <f t="shared" si="31"/>
        <v>110.41136903320141</v>
      </c>
    </row>
    <row r="152" spans="1:6" ht="12.75" customHeight="1" x14ac:dyDescent="0.2">
      <c r="A152" s="53">
        <v>31</v>
      </c>
      <c r="B152" s="85" t="s">
        <v>349</v>
      </c>
      <c r="C152" s="50" t="s">
        <v>350</v>
      </c>
      <c r="D152" s="51">
        <f t="shared" ref="D152:E152" si="36">D153+D158+D159</f>
        <v>644982.17000000004</v>
      </c>
      <c r="E152" s="51">
        <f t="shared" si="36"/>
        <v>788229.08000000007</v>
      </c>
      <c r="F152" s="52">
        <f t="shared" si="31"/>
        <v>122.20943720041129</v>
      </c>
    </row>
    <row r="153" spans="1:6" ht="12.75" customHeight="1" x14ac:dyDescent="0.2">
      <c r="A153" s="53">
        <v>311</v>
      </c>
      <c r="B153" s="85" t="s">
        <v>351</v>
      </c>
      <c r="C153" s="50" t="s">
        <v>352</v>
      </c>
      <c r="D153" s="51">
        <f t="shared" ref="D153:E153" si="37">SUM(D154:D157)</f>
        <v>497769.12</v>
      </c>
      <c r="E153" s="51">
        <f t="shared" si="37"/>
        <v>603717.96000000008</v>
      </c>
      <c r="F153" s="52">
        <f t="shared" si="31"/>
        <v>121.28473538093326</v>
      </c>
    </row>
    <row r="154" spans="1:6" ht="12.75" customHeight="1" x14ac:dyDescent="0.2">
      <c r="A154" s="53">
        <v>3111</v>
      </c>
      <c r="B154" s="85" t="s">
        <v>353</v>
      </c>
      <c r="C154" s="50" t="s">
        <v>354</v>
      </c>
      <c r="D154" s="242">
        <v>495964.81</v>
      </c>
      <c r="E154" s="242">
        <v>600571.04</v>
      </c>
      <c r="F154" s="52">
        <f t="shared" si="31"/>
        <v>121.09146211401571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1804.31</v>
      </c>
      <c r="E156" s="242">
        <v>3146.92</v>
      </c>
      <c r="F156" s="52">
        <f t="shared" si="31"/>
        <v>174.4112707904961</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62922.52</v>
      </c>
      <c r="E158" s="242">
        <v>78955.62</v>
      </c>
      <c r="F158" s="52">
        <f t="shared" si="31"/>
        <v>125.48070229863649</v>
      </c>
    </row>
    <row r="159" spans="1:6" ht="12.75" customHeight="1" x14ac:dyDescent="0.2">
      <c r="A159" s="53">
        <v>313</v>
      </c>
      <c r="B159" s="85" t="s">
        <v>363</v>
      </c>
      <c r="C159" s="50" t="s">
        <v>364</v>
      </c>
      <c r="D159" s="51">
        <f t="shared" ref="D159:E159" si="38">SUM(D160:D162)</f>
        <v>84290.53</v>
      </c>
      <c r="E159" s="51">
        <f t="shared" si="38"/>
        <v>105555.5</v>
      </c>
      <c r="F159" s="52">
        <f t="shared" si="31"/>
        <v>125.22818399647031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84290.53</v>
      </c>
      <c r="E161" s="242">
        <v>105555.5</v>
      </c>
      <c r="F161" s="52">
        <f t="shared" si="31"/>
        <v>125.22818399647031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1907796.4000000004</v>
      </c>
      <c r="E163" s="51">
        <f t="shared" si="39"/>
        <v>2043490.81</v>
      </c>
      <c r="F163" s="52">
        <f t="shared" si="31"/>
        <v>107.11262533045978</v>
      </c>
    </row>
    <row r="164" spans="1:6" ht="12.75" customHeight="1" x14ac:dyDescent="0.2">
      <c r="A164" s="53">
        <v>321</v>
      </c>
      <c r="B164" s="85" t="s">
        <v>372</v>
      </c>
      <c r="C164" s="50" t="s">
        <v>373</v>
      </c>
      <c r="D164" s="51">
        <f t="shared" ref="D164:E164" si="40">SUM(D165:D168)</f>
        <v>41788.57</v>
      </c>
      <c r="E164" s="51">
        <f t="shared" si="40"/>
        <v>46929.37</v>
      </c>
      <c r="F164" s="52">
        <f t="shared" si="31"/>
        <v>112.30192849384413</v>
      </c>
    </row>
    <row r="165" spans="1:6" ht="12.75" customHeight="1" x14ac:dyDescent="0.2">
      <c r="A165" s="53">
        <v>3211</v>
      </c>
      <c r="B165" s="85" t="s">
        <v>374</v>
      </c>
      <c r="C165" s="50" t="s">
        <v>375</v>
      </c>
      <c r="D165" s="242">
        <v>1290.29</v>
      </c>
      <c r="E165" s="242">
        <v>1800.97</v>
      </c>
      <c r="F165" s="52">
        <f t="shared" si="31"/>
        <v>139.57869936215889</v>
      </c>
    </row>
    <row r="166" spans="1:6" ht="12.75" customHeight="1" x14ac:dyDescent="0.2">
      <c r="A166" s="53">
        <v>3212</v>
      </c>
      <c r="B166" s="85" t="s">
        <v>376</v>
      </c>
      <c r="C166" s="50" t="s">
        <v>377</v>
      </c>
      <c r="D166" s="242">
        <v>37233.22</v>
      </c>
      <c r="E166" s="242">
        <v>42178.86</v>
      </c>
      <c r="F166" s="52">
        <f t="shared" si="31"/>
        <v>113.2828694375614</v>
      </c>
    </row>
    <row r="167" spans="1:6" ht="12.75" customHeight="1" x14ac:dyDescent="0.2">
      <c r="A167" s="53">
        <v>3213</v>
      </c>
      <c r="B167" s="85" t="s">
        <v>378</v>
      </c>
      <c r="C167" s="50" t="s">
        <v>379</v>
      </c>
      <c r="D167" s="242">
        <v>3265.06</v>
      </c>
      <c r="E167" s="242">
        <v>2949.54</v>
      </c>
      <c r="F167" s="52">
        <f t="shared" si="31"/>
        <v>90.336471611547722</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265416.63</v>
      </c>
      <c r="E169" s="51">
        <f t="shared" si="41"/>
        <v>252915.18</v>
      </c>
      <c r="F169" s="52">
        <f t="shared" si="31"/>
        <v>95.289876900328366</v>
      </c>
    </row>
    <row r="170" spans="1:6" ht="12.75" customHeight="1" x14ac:dyDescent="0.2">
      <c r="A170" s="53">
        <v>3221</v>
      </c>
      <c r="B170" s="85" t="s">
        <v>384</v>
      </c>
      <c r="C170" s="50" t="s">
        <v>385</v>
      </c>
      <c r="D170" s="242">
        <v>12985.25</v>
      </c>
      <c r="E170" s="242">
        <v>13622.95</v>
      </c>
      <c r="F170" s="52">
        <f t="shared" si="31"/>
        <v>104.91095666236691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243988.61</v>
      </c>
      <c r="E172" s="242">
        <v>217215.28</v>
      </c>
      <c r="F172" s="52">
        <f t="shared" si="31"/>
        <v>89.026811538456656</v>
      </c>
    </row>
    <row r="173" spans="1:6" ht="12.75" customHeight="1" x14ac:dyDescent="0.2">
      <c r="A173" s="53">
        <v>3224</v>
      </c>
      <c r="B173" s="85" t="s">
        <v>390</v>
      </c>
      <c r="C173" s="50" t="s">
        <v>391</v>
      </c>
      <c r="D173" s="242">
        <v>3945.32</v>
      </c>
      <c r="E173" s="242">
        <v>8855.77</v>
      </c>
      <c r="F173" s="52">
        <f t="shared" si="31"/>
        <v>224.46265448683502</v>
      </c>
    </row>
    <row r="174" spans="1:6" ht="12.75" customHeight="1" x14ac:dyDescent="0.2">
      <c r="A174" s="53">
        <v>3225</v>
      </c>
      <c r="B174" s="85" t="s">
        <v>392</v>
      </c>
      <c r="C174" s="50" t="s">
        <v>393</v>
      </c>
      <c r="D174" s="242">
        <v>2408.7600000000002</v>
      </c>
      <c r="E174" s="242">
        <v>10681.27</v>
      </c>
      <c r="F174" s="52">
        <f t="shared" si="31"/>
        <v>443.43438117537647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2088.69</v>
      </c>
      <c r="E176" s="242">
        <v>2539.91</v>
      </c>
      <c r="F176" s="52">
        <f t="shared" si="31"/>
        <v>121.60301432955582</v>
      </c>
    </row>
    <row r="177" spans="1:6" ht="12.75" customHeight="1" x14ac:dyDescent="0.2">
      <c r="A177" s="53">
        <v>323</v>
      </c>
      <c r="B177" s="85" t="s">
        <v>398</v>
      </c>
      <c r="C177" s="50" t="s">
        <v>399</v>
      </c>
      <c r="D177" s="51">
        <f t="shared" ref="D177:E177" si="42">SUM(D178:D186)</f>
        <v>1158671.9900000002</v>
      </c>
      <c r="E177" s="51">
        <f t="shared" si="42"/>
        <v>1234256.78</v>
      </c>
      <c r="F177" s="52">
        <f t="shared" si="31"/>
        <v>106.52339839508849</v>
      </c>
    </row>
    <row r="178" spans="1:6" ht="12.75" customHeight="1" x14ac:dyDescent="0.2">
      <c r="A178" s="53">
        <v>3231</v>
      </c>
      <c r="B178" s="85" t="s">
        <v>400</v>
      </c>
      <c r="C178" s="50" t="s">
        <v>401</v>
      </c>
      <c r="D178" s="242">
        <v>53013.24</v>
      </c>
      <c r="E178" s="242">
        <v>62094.27</v>
      </c>
      <c r="F178" s="52">
        <f t="shared" si="31"/>
        <v>117.12973966503462</v>
      </c>
    </row>
    <row r="179" spans="1:6" ht="12.75" customHeight="1" x14ac:dyDescent="0.2">
      <c r="A179" s="53">
        <v>3232</v>
      </c>
      <c r="B179" s="85" t="s">
        <v>402</v>
      </c>
      <c r="C179" s="50" t="s">
        <v>403</v>
      </c>
      <c r="D179" s="242">
        <v>382672.55</v>
      </c>
      <c r="E179" s="242">
        <v>348786.16</v>
      </c>
      <c r="F179" s="52">
        <f t="shared" si="31"/>
        <v>91.14480774751155</v>
      </c>
    </row>
    <row r="180" spans="1:6" ht="12.75" customHeight="1" x14ac:dyDescent="0.2">
      <c r="A180" s="53">
        <v>3233</v>
      </c>
      <c r="B180" s="85" t="s">
        <v>404</v>
      </c>
      <c r="C180" s="50" t="s">
        <v>405</v>
      </c>
      <c r="D180" s="242">
        <v>80933.66</v>
      </c>
      <c r="E180" s="242">
        <v>97555.62</v>
      </c>
      <c r="F180" s="52">
        <f t="shared" si="31"/>
        <v>120.53775894973735</v>
      </c>
    </row>
    <row r="181" spans="1:6" ht="12.75" customHeight="1" x14ac:dyDescent="0.2">
      <c r="A181" s="53">
        <v>3234</v>
      </c>
      <c r="B181" s="85" t="s">
        <v>406</v>
      </c>
      <c r="C181" s="50" t="s">
        <v>407</v>
      </c>
      <c r="D181" s="242">
        <v>397971.58</v>
      </c>
      <c r="E181" s="242">
        <v>458343.59</v>
      </c>
      <c r="F181" s="52">
        <f t="shared" si="31"/>
        <v>115.16992997339158</v>
      </c>
    </row>
    <row r="182" spans="1:6" ht="12.75" customHeight="1" x14ac:dyDescent="0.2">
      <c r="A182" s="53">
        <v>3235</v>
      </c>
      <c r="B182" s="85" t="s">
        <v>408</v>
      </c>
      <c r="C182" s="50" t="s">
        <v>409</v>
      </c>
      <c r="D182" s="242">
        <v>8217.01</v>
      </c>
      <c r="E182" s="242">
        <v>6628.04</v>
      </c>
      <c r="F182" s="52">
        <f t="shared" si="31"/>
        <v>80.66243073818822</v>
      </c>
    </row>
    <row r="183" spans="1:6" ht="12.75" customHeight="1" x14ac:dyDescent="0.2">
      <c r="A183" s="53">
        <v>3236</v>
      </c>
      <c r="B183" s="85" t="s">
        <v>410</v>
      </c>
      <c r="C183" s="50" t="s">
        <v>411</v>
      </c>
      <c r="D183" s="242">
        <v>6016.4</v>
      </c>
      <c r="E183" s="242">
        <v>4436.25</v>
      </c>
      <c r="F183" s="52">
        <f t="shared" si="31"/>
        <v>73.735955056179776</v>
      </c>
    </row>
    <row r="184" spans="1:6" ht="12.75" customHeight="1" x14ac:dyDescent="0.2">
      <c r="A184" s="53">
        <v>3237</v>
      </c>
      <c r="B184" s="85" t="s">
        <v>412</v>
      </c>
      <c r="C184" s="50" t="s">
        <v>413</v>
      </c>
      <c r="D184" s="242">
        <v>98413.26</v>
      </c>
      <c r="E184" s="242">
        <v>107651.34</v>
      </c>
      <c r="F184" s="52">
        <f t="shared" si="31"/>
        <v>109.38702772370308</v>
      </c>
    </row>
    <row r="185" spans="1:6" ht="12.75" customHeight="1" x14ac:dyDescent="0.2">
      <c r="A185" s="53">
        <v>3238</v>
      </c>
      <c r="B185" s="85" t="s">
        <v>414</v>
      </c>
      <c r="C185" s="50" t="s">
        <v>415</v>
      </c>
      <c r="D185" s="242">
        <v>48939.75</v>
      </c>
      <c r="E185" s="242">
        <v>55337.279999999999</v>
      </c>
      <c r="F185" s="52">
        <f t="shared" si="31"/>
        <v>113.07225721422769</v>
      </c>
    </row>
    <row r="186" spans="1:6" ht="12.75" customHeight="1" x14ac:dyDescent="0.2">
      <c r="A186" s="53">
        <v>3239</v>
      </c>
      <c r="B186" s="85" t="s">
        <v>416</v>
      </c>
      <c r="C186" s="50" t="s">
        <v>417</v>
      </c>
      <c r="D186" s="242">
        <v>82494.539999999994</v>
      </c>
      <c r="E186" s="242">
        <v>93424.23</v>
      </c>
      <c r="F186" s="52">
        <f t="shared" si="31"/>
        <v>113.24898593288719</v>
      </c>
    </row>
    <row r="187" spans="1:6" ht="12.75" customHeight="1" x14ac:dyDescent="0.2">
      <c r="A187" s="53">
        <v>324</v>
      </c>
      <c r="B187" s="85" t="s">
        <v>418</v>
      </c>
      <c r="C187" s="50" t="s">
        <v>419</v>
      </c>
      <c r="D187" s="242">
        <v>39.83</v>
      </c>
      <c r="E187" s="242">
        <v>0</v>
      </c>
      <c r="F187" s="52">
        <f t="shared" si="31"/>
        <v>0</v>
      </c>
    </row>
    <row r="188" spans="1:6" ht="12.75" customHeight="1" x14ac:dyDescent="0.2">
      <c r="A188" s="53">
        <v>329</v>
      </c>
      <c r="B188" s="85" t="s">
        <v>420</v>
      </c>
      <c r="C188" s="50" t="s">
        <v>421</v>
      </c>
      <c r="D188" s="51">
        <f t="shared" ref="D188:E188" si="43">SUM(D189:D195)</f>
        <v>441879.38</v>
      </c>
      <c r="E188" s="51">
        <f t="shared" si="43"/>
        <v>509389.48</v>
      </c>
      <c r="F188" s="52">
        <f t="shared" si="31"/>
        <v>115.27794757021701</v>
      </c>
    </row>
    <row r="189" spans="1:6" ht="12.75" customHeight="1" x14ac:dyDescent="0.2">
      <c r="A189" s="53">
        <v>3291</v>
      </c>
      <c r="B189" s="232" t="s">
        <v>422</v>
      </c>
      <c r="C189" s="50" t="s">
        <v>423</v>
      </c>
      <c r="D189" s="242">
        <v>56015.86</v>
      </c>
      <c r="E189" s="242">
        <v>50629.63</v>
      </c>
      <c r="F189" s="52">
        <f t="shared" si="31"/>
        <v>90.38445540245209</v>
      </c>
    </row>
    <row r="190" spans="1:6" ht="12.75" customHeight="1" x14ac:dyDescent="0.2">
      <c r="A190" s="53">
        <v>3292</v>
      </c>
      <c r="B190" s="85" t="s">
        <v>424</v>
      </c>
      <c r="C190" s="50" t="s">
        <v>425</v>
      </c>
      <c r="D190" s="242">
        <v>9153.39</v>
      </c>
      <c r="E190" s="242">
        <v>11973.91</v>
      </c>
      <c r="F190" s="52">
        <f t="shared" si="31"/>
        <v>130.81393887947524</v>
      </c>
    </row>
    <row r="191" spans="1:6" ht="12.75" customHeight="1" x14ac:dyDescent="0.2">
      <c r="A191" s="53">
        <v>3293</v>
      </c>
      <c r="B191" s="85" t="s">
        <v>426</v>
      </c>
      <c r="C191" s="50" t="s">
        <v>427</v>
      </c>
      <c r="D191" s="242">
        <v>8246.9</v>
      </c>
      <c r="E191" s="242">
        <v>27381.360000000001</v>
      </c>
      <c r="F191" s="52">
        <f t="shared" si="31"/>
        <v>332.02003176951342</v>
      </c>
    </row>
    <row r="192" spans="1:6" ht="12.75" customHeight="1" x14ac:dyDescent="0.2">
      <c r="A192" s="53">
        <v>3294</v>
      </c>
      <c r="B192" s="85" t="s">
        <v>428</v>
      </c>
      <c r="C192" s="50" t="s">
        <v>429</v>
      </c>
      <c r="D192" s="242">
        <v>5875.46</v>
      </c>
      <c r="E192" s="242">
        <v>5028.75</v>
      </c>
      <c r="F192" s="52">
        <f t="shared" si="31"/>
        <v>85.589043240869657</v>
      </c>
    </row>
    <row r="193" spans="1:6" ht="12.75" customHeight="1" x14ac:dyDescent="0.2">
      <c r="A193" s="53">
        <v>3295</v>
      </c>
      <c r="B193" s="85" t="s">
        <v>430</v>
      </c>
      <c r="C193" s="50" t="s">
        <v>431</v>
      </c>
      <c r="D193" s="242">
        <v>19306.009999999998</v>
      </c>
      <c r="E193" s="242">
        <v>18506.93</v>
      </c>
      <c r="F193" s="52">
        <f t="shared" si="31"/>
        <v>95.860978006330683</v>
      </c>
    </row>
    <row r="194" spans="1:6" ht="12.75" customHeight="1" x14ac:dyDescent="0.2">
      <c r="A194" s="53" t="s">
        <v>432</v>
      </c>
      <c r="B194" s="85" t="s">
        <v>433</v>
      </c>
      <c r="C194" s="50" t="s">
        <v>432</v>
      </c>
      <c r="D194" s="242">
        <v>0</v>
      </c>
      <c r="E194" s="242">
        <v>331.81</v>
      </c>
      <c r="F194" s="52" t="str">
        <f t="shared" si="31"/>
        <v>-</v>
      </c>
    </row>
    <row r="195" spans="1:6" ht="12.75" customHeight="1" x14ac:dyDescent="0.2">
      <c r="A195" s="53">
        <v>3299</v>
      </c>
      <c r="B195" s="85" t="s">
        <v>434</v>
      </c>
      <c r="C195" s="50" t="s">
        <v>435</v>
      </c>
      <c r="D195" s="242">
        <v>343281.76</v>
      </c>
      <c r="E195" s="242">
        <v>395537.09</v>
      </c>
      <c r="F195" s="52">
        <f t="shared" si="31"/>
        <v>115.2222856233317</v>
      </c>
    </row>
    <row r="196" spans="1:6" ht="12.75" customHeight="1" x14ac:dyDescent="0.2">
      <c r="A196" s="53">
        <v>34</v>
      </c>
      <c r="B196" s="232" t="s">
        <v>436</v>
      </c>
      <c r="C196" s="50" t="s">
        <v>437</v>
      </c>
      <c r="D196" s="51">
        <f t="shared" ref="D196:E196" si="44">D197+D202+D210</f>
        <v>15494.23</v>
      </c>
      <c r="E196" s="51">
        <f t="shared" si="44"/>
        <v>37025.629999999997</v>
      </c>
      <c r="F196" s="52">
        <f t="shared" si="31"/>
        <v>238.96398852992368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4967.1099999999997</v>
      </c>
      <c r="E202" s="51">
        <f t="shared" si="46"/>
        <v>17868.739999999998</v>
      </c>
      <c r="F202" s="52">
        <f t="shared" si="31"/>
        <v>359.74117746536717</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13481.16</v>
      </c>
      <c r="F204" s="52" t="str">
        <f t="shared" si="31"/>
        <v>-</v>
      </c>
    </row>
    <row r="205" spans="1:6" ht="24" x14ac:dyDescent="0.2">
      <c r="A205" s="53">
        <v>3423</v>
      </c>
      <c r="B205" s="232" t="s">
        <v>454</v>
      </c>
      <c r="C205" s="50" t="s">
        <v>455</v>
      </c>
      <c r="D205" s="242">
        <v>4967.1099999999997</v>
      </c>
      <c r="E205" s="242">
        <v>4387.58</v>
      </c>
      <c r="F205" s="52">
        <f t="shared" si="31"/>
        <v>88.33265218608004</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10527.12</v>
      </c>
      <c r="E210" s="51">
        <f t="shared" si="47"/>
        <v>19156.89</v>
      </c>
      <c r="F210" s="52">
        <f t="shared" si="31"/>
        <v>181.97655199142784</v>
      </c>
    </row>
    <row r="211" spans="1:6" ht="12.75" customHeight="1" x14ac:dyDescent="0.2">
      <c r="A211" s="53">
        <v>3431</v>
      </c>
      <c r="B211" s="232" t="s">
        <v>466</v>
      </c>
      <c r="C211" s="50" t="s">
        <v>467</v>
      </c>
      <c r="D211" s="242">
        <v>7574.13</v>
      </c>
      <c r="E211" s="242">
        <v>15489.05</v>
      </c>
      <c r="F211" s="52">
        <f t="shared" si="31"/>
        <v>204.49939464994657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29.21</v>
      </c>
      <c r="E213" s="242">
        <v>2.17</v>
      </c>
      <c r="F213" s="52">
        <f t="shared" si="31"/>
        <v>7.4289626840123244</v>
      </c>
    </row>
    <row r="214" spans="1:6" ht="12.75" customHeight="1" x14ac:dyDescent="0.2">
      <c r="A214" s="53">
        <v>3434</v>
      </c>
      <c r="B214" s="85" t="s">
        <v>472</v>
      </c>
      <c r="C214" s="50" t="s">
        <v>473</v>
      </c>
      <c r="D214" s="242">
        <v>2923.78</v>
      </c>
      <c r="E214" s="242">
        <v>3665.67</v>
      </c>
      <c r="F214" s="52">
        <f t="shared" si="31"/>
        <v>125.37434417090205</v>
      </c>
    </row>
    <row r="215" spans="1:6" ht="12.75" customHeight="1" x14ac:dyDescent="0.2">
      <c r="A215" s="53">
        <v>35</v>
      </c>
      <c r="B215" s="85" t="s">
        <v>474</v>
      </c>
      <c r="C215" s="50" t="s">
        <v>475</v>
      </c>
      <c r="D215" s="51">
        <f t="shared" ref="D215:E215" si="48">D216+D219+D223</f>
        <v>322857.68</v>
      </c>
      <c r="E215" s="51">
        <f t="shared" si="48"/>
        <v>482386.27</v>
      </c>
      <c r="F215" s="52">
        <f t="shared" si="31"/>
        <v>149.41142797036764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322857.68</v>
      </c>
      <c r="E219" s="51">
        <f t="shared" si="50"/>
        <v>482386.27</v>
      </c>
      <c r="F219" s="52">
        <f t="shared" si="31"/>
        <v>149.41142797036764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315226.5</v>
      </c>
      <c r="E221" s="242">
        <v>463726.33</v>
      </c>
      <c r="F221" s="52">
        <f t="shared" si="31"/>
        <v>147.10892961093057</v>
      </c>
    </row>
    <row r="222" spans="1:6" ht="12.75" customHeight="1" x14ac:dyDescent="0.2">
      <c r="A222" s="53">
        <v>3523</v>
      </c>
      <c r="B222" s="85" t="s">
        <v>488</v>
      </c>
      <c r="C222" s="50" t="s">
        <v>489</v>
      </c>
      <c r="D222" s="242">
        <v>7631.18</v>
      </c>
      <c r="E222" s="242">
        <v>18659.939999999999</v>
      </c>
      <c r="F222" s="52">
        <f t="shared" si="31"/>
        <v>244.52234123687288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1025833.75</v>
      </c>
      <c r="E224" s="51">
        <f t="shared" si="51"/>
        <v>1214457.57</v>
      </c>
      <c r="F224" s="52">
        <f t="shared" ref="F224:F235" si="52">IF(D224&lt;&gt;0,IF(E224/D224&gt;=100,"&gt;&gt;100",E224/D224*100),"-")</f>
        <v>118.38736734875413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49561.65</v>
      </c>
      <c r="E231" s="51">
        <f t="shared" si="55"/>
        <v>60187.94</v>
      </c>
      <c r="F231" s="52">
        <f t="shared" si="52"/>
        <v>121.44054929567518</v>
      </c>
    </row>
    <row r="232" spans="1:6" ht="12.75" customHeight="1" x14ac:dyDescent="0.2">
      <c r="A232" s="53">
        <v>3631</v>
      </c>
      <c r="B232" s="85" t="s">
        <v>508</v>
      </c>
      <c r="C232" s="50" t="s">
        <v>509</v>
      </c>
      <c r="D232" s="242">
        <v>4141.04</v>
      </c>
      <c r="E232" s="242">
        <v>3646.08</v>
      </c>
      <c r="F232" s="52">
        <f t="shared" si="52"/>
        <v>88.047447018140375</v>
      </c>
    </row>
    <row r="233" spans="1:6" ht="12.75" customHeight="1" x14ac:dyDescent="0.2">
      <c r="A233" s="53">
        <v>3632</v>
      </c>
      <c r="B233" s="85" t="s">
        <v>510</v>
      </c>
      <c r="C233" s="50" t="s">
        <v>511</v>
      </c>
      <c r="D233" s="242">
        <v>45420.61</v>
      </c>
      <c r="E233" s="242">
        <v>56541.86</v>
      </c>
      <c r="F233" s="52">
        <f t="shared" si="52"/>
        <v>124.48503003372258</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147584.51999999999</v>
      </c>
      <c r="E236" s="51">
        <f t="shared" si="56"/>
        <v>49431.539999999994</v>
      </c>
      <c r="F236" s="52">
        <f t="shared" ref="F236:F239" si="57">IF(D236&lt;&gt;0,IF(E236/D236&gt;=100,"&gt;&gt;100",E236/D236*100),"-")</f>
        <v>33.493716007613806</v>
      </c>
    </row>
    <row r="237" spans="1:6" ht="12.75" customHeight="1" x14ac:dyDescent="0.2">
      <c r="A237" s="53" t="s">
        <v>518</v>
      </c>
      <c r="B237" s="85" t="s">
        <v>519</v>
      </c>
      <c r="C237" s="50" t="s">
        <v>518</v>
      </c>
      <c r="D237" s="242">
        <v>27659.13</v>
      </c>
      <c r="E237" s="242">
        <v>41525.949999999997</v>
      </c>
      <c r="F237" s="52">
        <f t="shared" si="57"/>
        <v>150.13469331826414</v>
      </c>
    </row>
    <row r="238" spans="1:6" ht="12.75" customHeight="1" x14ac:dyDescent="0.2">
      <c r="A238" s="53" t="s">
        <v>520</v>
      </c>
      <c r="B238" s="85" t="s">
        <v>521</v>
      </c>
      <c r="C238" s="50" t="s">
        <v>520</v>
      </c>
      <c r="D238" s="242">
        <v>119925.39</v>
      </c>
      <c r="E238" s="242">
        <v>7905.59</v>
      </c>
      <c r="F238" s="52">
        <f t="shared" si="57"/>
        <v>6.5920902988099526</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828687.58000000007</v>
      </c>
      <c r="E240" s="51">
        <f t="shared" si="58"/>
        <v>1104838.0900000001</v>
      </c>
      <c r="F240" s="52">
        <f t="shared" ref="F240:F243" si="59">IF(D240&lt;&gt;0,IF(E240/D240&gt;=100,"&gt;&gt;100",E240/D240*100),"-")</f>
        <v>133.32383839999147</v>
      </c>
    </row>
    <row r="241" spans="1:6" ht="24" x14ac:dyDescent="0.2">
      <c r="A241" s="53">
        <v>3672</v>
      </c>
      <c r="B241" s="85" t="s">
        <v>526</v>
      </c>
      <c r="C241" s="50" t="s">
        <v>527</v>
      </c>
      <c r="D241" s="242">
        <v>783990.05</v>
      </c>
      <c r="E241" s="242">
        <v>1003605.31</v>
      </c>
      <c r="F241" s="52">
        <f t="shared" si="59"/>
        <v>128.01250602606501</v>
      </c>
    </row>
    <row r="242" spans="1:6" ht="24" x14ac:dyDescent="0.2">
      <c r="A242" s="53">
        <v>3673</v>
      </c>
      <c r="B242" s="85" t="s">
        <v>528</v>
      </c>
      <c r="C242" s="50" t="s">
        <v>529</v>
      </c>
      <c r="D242" s="242">
        <v>44697.53</v>
      </c>
      <c r="E242" s="242">
        <v>101232.78</v>
      </c>
      <c r="F242" s="52">
        <f t="shared" si="59"/>
        <v>226.4840585150902</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261277.05</v>
      </c>
      <c r="E252" s="51">
        <f t="shared" si="63"/>
        <v>383034.62</v>
      </c>
      <c r="F252" s="52">
        <f t="shared" ref="F252:F258" si="64">IF(D252&lt;&gt;0,IF(E252/D252&gt;=100,"&gt;&gt;100",E252/D252*100),"-")</f>
        <v>146.60094332816448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261277.05</v>
      </c>
      <c r="E259" s="51">
        <f t="shared" si="66"/>
        <v>383034.62</v>
      </c>
      <c r="F259" s="52">
        <f t="shared" ref="F259:F262" si="67">IF(D259&lt;&gt;0,IF(E259/D259&gt;=100,"&gt;&gt;100",E259/D259*100),"-")</f>
        <v>146.60094332816448</v>
      </c>
    </row>
    <row r="260" spans="1:6" ht="12.75" customHeight="1" x14ac:dyDescent="0.2">
      <c r="A260" s="53">
        <v>3721</v>
      </c>
      <c r="B260" s="85" t="s">
        <v>560</v>
      </c>
      <c r="C260" s="50" t="s">
        <v>561</v>
      </c>
      <c r="D260" s="242">
        <v>188567.66</v>
      </c>
      <c r="E260" s="242">
        <v>340091.02</v>
      </c>
      <c r="F260" s="52">
        <f t="shared" si="67"/>
        <v>180.35490285025546</v>
      </c>
    </row>
    <row r="261" spans="1:6" ht="12.75" customHeight="1" x14ac:dyDescent="0.2">
      <c r="A261" s="53">
        <v>3722</v>
      </c>
      <c r="B261" s="85" t="s">
        <v>562</v>
      </c>
      <c r="C261" s="50" t="s">
        <v>563</v>
      </c>
      <c r="D261" s="242">
        <v>72709.39</v>
      </c>
      <c r="E261" s="242">
        <v>42943.6</v>
      </c>
      <c r="F261" s="52">
        <f t="shared" si="67"/>
        <v>59.061972600787868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1495274.7399999998</v>
      </c>
      <c r="E263" s="51">
        <f t="shared" si="68"/>
        <v>1315582.73</v>
      </c>
      <c r="F263" s="52">
        <f t="shared" ref="F263:F267" si="69">IF(D263&lt;&gt;0,IF(E263/D263&gt;=100,"&gt;&gt;100",E263/D263*100),"-")</f>
        <v>87.982676013105134</v>
      </c>
    </row>
    <row r="264" spans="1:6" ht="12.75" customHeight="1" x14ac:dyDescent="0.2">
      <c r="A264" s="53">
        <v>381</v>
      </c>
      <c r="B264" s="85" t="s">
        <v>568</v>
      </c>
      <c r="C264" s="50" t="s">
        <v>569</v>
      </c>
      <c r="D264" s="51">
        <f t="shared" ref="D264:E264" si="70">SUM(D265:D267)</f>
        <v>720206.37</v>
      </c>
      <c r="E264" s="51">
        <f t="shared" si="70"/>
        <v>730588.52</v>
      </c>
      <c r="F264" s="52">
        <f t="shared" si="69"/>
        <v>101.44155209290915</v>
      </c>
    </row>
    <row r="265" spans="1:6" ht="12.75" customHeight="1" x14ac:dyDescent="0.2">
      <c r="A265" s="53">
        <v>3811</v>
      </c>
      <c r="B265" s="85" t="s">
        <v>570</v>
      </c>
      <c r="C265" s="50" t="s">
        <v>571</v>
      </c>
      <c r="D265" s="242">
        <v>720206.37</v>
      </c>
      <c r="E265" s="242">
        <v>730588.52</v>
      </c>
      <c r="F265" s="52">
        <f t="shared" si="69"/>
        <v>101.44155209290915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294456.3</v>
      </c>
      <c r="E268" s="51">
        <f t="shared" si="71"/>
        <v>113717.89</v>
      </c>
      <c r="F268" s="52">
        <f t="shared" ref="F268:F272" si="72">IF(D268&lt;&gt;0,IF(E268/D268&gt;=100,"&gt;&gt;100",E268/D268*100),"-")</f>
        <v>38.619615202663347</v>
      </c>
    </row>
    <row r="269" spans="1:6" ht="12.75" customHeight="1" x14ac:dyDescent="0.2">
      <c r="A269" s="53">
        <v>3821</v>
      </c>
      <c r="B269" s="85" t="s">
        <v>578</v>
      </c>
      <c r="C269" s="50" t="s">
        <v>579</v>
      </c>
      <c r="D269" s="242">
        <v>294456.3</v>
      </c>
      <c r="E269" s="242">
        <v>113717.89</v>
      </c>
      <c r="F269" s="52">
        <f t="shared" si="72"/>
        <v>38.619615202663347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1690</v>
      </c>
      <c r="E273" s="51">
        <f t="shared" si="73"/>
        <v>0</v>
      </c>
      <c r="F273" s="52">
        <f t="shared" ref="F273:F284" si="74">IF(D273&lt;&gt;0,IF(E273/D273&gt;=100,"&gt;&gt;100",E273/D273*100),"-")</f>
        <v>0</v>
      </c>
    </row>
    <row r="274" spans="1:6" ht="12.75" customHeight="1" x14ac:dyDescent="0.2">
      <c r="A274" s="53">
        <v>3831</v>
      </c>
      <c r="B274" s="85" t="s">
        <v>588</v>
      </c>
      <c r="C274" s="50" t="s">
        <v>589</v>
      </c>
      <c r="D274" s="242">
        <v>1690</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478922.06999999995</v>
      </c>
      <c r="E279" s="51">
        <f t="shared" si="75"/>
        <v>471276.32</v>
      </c>
      <c r="F279" s="52">
        <f t="shared" si="74"/>
        <v>98.40355028950745</v>
      </c>
    </row>
    <row r="280" spans="1:6" ht="24" x14ac:dyDescent="0.2">
      <c r="A280" s="53">
        <v>3861</v>
      </c>
      <c r="B280" s="85" t="s">
        <v>599</v>
      </c>
      <c r="C280" s="50" t="s">
        <v>600</v>
      </c>
      <c r="D280" s="242">
        <v>472042.41</v>
      </c>
      <c r="E280" s="242">
        <v>421389.52</v>
      </c>
      <c r="F280" s="52">
        <f t="shared" si="74"/>
        <v>89.26941966930471</v>
      </c>
    </row>
    <row r="281" spans="1:6" ht="24" x14ac:dyDescent="0.2">
      <c r="A281" s="53">
        <v>3862</v>
      </c>
      <c r="B281" s="85" t="s">
        <v>601</v>
      </c>
      <c r="C281" s="50" t="s">
        <v>602</v>
      </c>
      <c r="D281" s="242">
        <v>6879.66</v>
      </c>
      <c r="E281" s="242">
        <v>49886.8</v>
      </c>
      <c r="F281" s="52">
        <f t="shared" si="74"/>
        <v>725.13467235299424</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5673516.0199999996</v>
      </c>
      <c r="E289" s="51">
        <f t="shared" si="79"/>
        <v>6264206.7100000009</v>
      </c>
      <c r="F289" s="52">
        <f t="shared" si="76"/>
        <v>110.41136903320141</v>
      </c>
    </row>
    <row r="290" spans="1:6" ht="12.75" customHeight="1" x14ac:dyDescent="0.2">
      <c r="A290" s="53" t="s">
        <v>609</v>
      </c>
      <c r="B290" s="85" t="s">
        <v>620</v>
      </c>
      <c r="C290" s="50" t="s">
        <v>621</v>
      </c>
      <c r="D290" s="51">
        <f>IF(D6&gt;=D289,D6-D289,0)</f>
        <v>2515126.34</v>
      </c>
      <c r="E290" s="51">
        <f>IF(E6&gt;=E289,E6-E289,0)</f>
        <v>5376075.4699999969</v>
      </c>
      <c r="F290" s="52">
        <f t="shared" si="76"/>
        <v>213.74971843362735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2030094.72</v>
      </c>
      <c r="E292" s="242">
        <v>3388338.92</v>
      </c>
      <c r="F292" s="52">
        <f t="shared" si="76"/>
        <v>166.90545946545785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626295.68999999994</v>
      </c>
      <c r="E294" s="242">
        <v>803027.41</v>
      </c>
      <c r="F294" s="52">
        <f t="shared" si="76"/>
        <v>128.21857515896366</v>
      </c>
    </row>
    <row r="295" spans="1:6" ht="24" x14ac:dyDescent="0.2">
      <c r="A295" s="53">
        <v>9661</v>
      </c>
      <c r="B295" s="85" t="s">
        <v>630</v>
      </c>
      <c r="C295" s="50" t="s">
        <v>631</v>
      </c>
      <c r="D295" s="242">
        <v>3323.68</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167747.37</v>
      </c>
      <c r="E298" s="51">
        <f t="shared" si="80"/>
        <v>25280.2</v>
      </c>
      <c r="F298" s="52">
        <f t="shared" ref="F298:F418" si="81">IF(D298&lt;&gt;0,IF(E298/D298&gt;=100,"&gt;&gt;100",E298/D298*100),"-")</f>
        <v>15.070400209553211</v>
      </c>
    </row>
    <row r="299" spans="1:6" ht="12.75" customHeight="1" x14ac:dyDescent="0.2">
      <c r="A299" s="53">
        <v>71</v>
      </c>
      <c r="B299" s="85" t="s">
        <v>637</v>
      </c>
      <c r="C299" s="50" t="s">
        <v>638</v>
      </c>
      <c r="D299" s="51">
        <f t="shared" ref="D299:E299" si="82">D300+D304</f>
        <v>102289.93</v>
      </c>
      <c r="E299" s="51">
        <f t="shared" si="82"/>
        <v>22769.64</v>
      </c>
      <c r="F299" s="52">
        <f t="shared" si="81"/>
        <v>22.259903785250415</v>
      </c>
    </row>
    <row r="300" spans="1:6" ht="24" x14ac:dyDescent="0.2">
      <c r="A300" s="53">
        <v>711</v>
      </c>
      <c r="B300" s="85" t="s">
        <v>639</v>
      </c>
      <c r="C300" s="50" t="s">
        <v>640</v>
      </c>
      <c r="D300" s="51">
        <f t="shared" ref="D300:E300" si="83">SUM(D301:D303)</f>
        <v>102289.93</v>
      </c>
      <c r="E300" s="51">
        <f t="shared" si="83"/>
        <v>22769.64</v>
      </c>
      <c r="F300" s="52">
        <f t="shared" si="81"/>
        <v>22.259903785250415</v>
      </c>
    </row>
    <row r="301" spans="1:6" ht="12.75" customHeight="1" x14ac:dyDescent="0.2">
      <c r="A301" s="53">
        <v>7111</v>
      </c>
      <c r="B301" s="85" t="s">
        <v>641</v>
      </c>
      <c r="C301" s="50" t="s">
        <v>642</v>
      </c>
      <c r="D301" s="242">
        <v>102289.93</v>
      </c>
      <c r="E301" s="242">
        <v>22769.64</v>
      </c>
      <c r="F301" s="52">
        <f t="shared" si="81"/>
        <v>22.259903785250415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65457.440000000002</v>
      </c>
      <c r="E311" s="51">
        <f t="shared" si="85"/>
        <v>2510.56</v>
      </c>
      <c r="F311" s="52">
        <f t="shared" si="81"/>
        <v>3.8354081675054807</v>
      </c>
    </row>
    <row r="312" spans="1:6" ht="12.75" customHeight="1" x14ac:dyDescent="0.2">
      <c r="A312" s="53">
        <v>721</v>
      </c>
      <c r="B312" s="85" t="s">
        <v>663</v>
      </c>
      <c r="C312" s="50" t="s">
        <v>664</v>
      </c>
      <c r="D312" s="51">
        <f t="shared" ref="D312:E312" si="86">SUM(D313:D316)</f>
        <v>65457.440000000002</v>
      </c>
      <c r="E312" s="51">
        <f t="shared" si="86"/>
        <v>985.08</v>
      </c>
      <c r="F312" s="52">
        <f t="shared" si="81"/>
        <v>1.5049167825689487</v>
      </c>
    </row>
    <row r="313" spans="1:6" ht="12.75" customHeight="1" x14ac:dyDescent="0.2">
      <c r="A313" s="53">
        <v>7211</v>
      </c>
      <c r="B313" s="85" t="s">
        <v>665</v>
      </c>
      <c r="C313" s="50" t="s">
        <v>666</v>
      </c>
      <c r="D313" s="242">
        <v>65457.440000000002</v>
      </c>
      <c r="E313" s="242">
        <v>985.08</v>
      </c>
      <c r="F313" s="52">
        <f t="shared" si="81"/>
        <v>1.5049167825689487</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1525.48</v>
      </c>
      <c r="F317" s="52" t="str">
        <f t="shared" si="81"/>
        <v>-</v>
      </c>
    </row>
    <row r="318" spans="1:6" ht="12.75" customHeight="1" x14ac:dyDescent="0.2">
      <c r="A318" s="53">
        <v>7221</v>
      </c>
      <c r="B318" s="85" t="s">
        <v>675</v>
      </c>
      <c r="C318" s="50" t="s">
        <v>676</v>
      </c>
      <c r="D318" s="242">
        <v>0</v>
      </c>
      <c r="E318" s="242">
        <v>1525.48</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2190069.9299999997</v>
      </c>
      <c r="E350" s="51">
        <f t="shared" si="95"/>
        <v>6795266.5999999996</v>
      </c>
      <c r="F350" s="52">
        <f t="shared" si="81"/>
        <v>310.27623853088568</v>
      </c>
    </row>
    <row r="351" spans="1:6" ht="12.75" customHeight="1" x14ac:dyDescent="0.2">
      <c r="A351" s="53">
        <v>41</v>
      </c>
      <c r="B351" s="85" t="s">
        <v>741</v>
      </c>
      <c r="C351" s="50" t="s">
        <v>742</v>
      </c>
      <c r="D351" s="51">
        <f t="shared" ref="D351:E351" si="96">D352+D356</f>
        <v>416273.04</v>
      </c>
      <c r="E351" s="51">
        <f t="shared" si="96"/>
        <v>1053413.49</v>
      </c>
      <c r="F351" s="52">
        <f t="shared" si="81"/>
        <v>253.05830279087976</v>
      </c>
    </row>
    <row r="352" spans="1:6" ht="12.75" customHeight="1" x14ac:dyDescent="0.2">
      <c r="A352" s="53">
        <v>411</v>
      </c>
      <c r="B352" s="85" t="s">
        <v>743</v>
      </c>
      <c r="C352" s="50" t="s">
        <v>744</v>
      </c>
      <c r="D352" s="51">
        <f t="shared" ref="D352:E352" si="97">SUM(D353:D355)</f>
        <v>109479.67</v>
      </c>
      <c r="E352" s="51">
        <f t="shared" si="97"/>
        <v>62707.92</v>
      </c>
      <c r="F352" s="52">
        <f t="shared" si="81"/>
        <v>57.278141229325954</v>
      </c>
    </row>
    <row r="353" spans="1:6" ht="12.75" customHeight="1" x14ac:dyDescent="0.2">
      <c r="A353" s="53">
        <v>4111</v>
      </c>
      <c r="B353" s="85" t="s">
        <v>641</v>
      </c>
      <c r="C353" s="50" t="s">
        <v>745</v>
      </c>
      <c r="D353" s="242">
        <v>109479.67</v>
      </c>
      <c r="E353" s="242">
        <v>62707.92</v>
      </c>
      <c r="F353" s="52">
        <f t="shared" si="81"/>
        <v>57.278141229325954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306793.37</v>
      </c>
      <c r="E356" s="51">
        <f t="shared" si="98"/>
        <v>990705.57000000007</v>
      </c>
      <c r="F356" s="52">
        <f t="shared" si="81"/>
        <v>322.92274438655568</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4038</v>
      </c>
      <c r="E359" s="242">
        <v>8414.2999999999993</v>
      </c>
      <c r="F359" s="52">
        <f t="shared" si="81"/>
        <v>208.37790985636451</v>
      </c>
    </row>
    <row r="360" spans="1:6" ht="12.75" customHeight="1" x14ac:dyDescent="0.2">
      <c r="A360" s="53">
        <v>4124</v>
      </c>
      <c r="B360" s="85" t="s">
        <v>655</v>
      </c>
      <c r="C360" s="50" t="s">
        <v>754</v>
      </c>
      <c r="D360" s="242">
        <v>302755.37</v>
      </c>
      <c r="E360" s="242">
        <v>982291.27</v>
      </c>
      <c r="F360" s="52">
        <f t="shared" si="81"/>
        <v>324.45048621268057</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861758.12</v>
      </c>
      <c r="E363" s="51">
        <f t="shared" si="99"/>
        <v>2899867.59</v>
      </c>
      <c r="F363" s="52">
        <f t="shared" si="81"/>
        <v>336.50597803476455</v>
      </c>
    </row>
    <row r="364" spans="1:6" ht="12.75" customHeight="1" x14ac:dyDescent="0.2">
      <c r="A364" s="53">
        <v>421</v>
      </c>
      <c r="B364" s="85" t="s">
        <v>759</v>
      </c>
      <c r="C364" s="50" t="s">
        <v>760</v>
      </c>
      <c r="D364" s="51">
        <f t="shared" ref="D364:E364" si="100">SUM(D365:D368)</f>
        <v>613040.67999999993</v>
      </c>
      <c r="E364" s="51">
        <f t="shared" si="100"/>
        <v>2464073.09</v>
      </c>
      <c r="F364" s="52">
        <f t="shared" si="81"/>
        <v>401.9428351802037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34363.75</v>
      </c>
      <c r="E366" s="242">
        <v>1790502.78</v>
      </c>
      <c r="F366" s="52">
        <f t="shared" si="81"/>
        <v>5210.4405951038525</v>
      </c>
    </row>
    <row r="367" spans="1:6" ht="12.75" customHeight="1" x14ac:dyDescent="0.2">
      <c r="A367" s="53">
        <v>4213</v>
      </c>
      <c r="B367" s="85" t="s">
        <v>669</v>
      </c>
      <c r="C367" s="50" t="s">
        <v>763</v>
      </c>
      <c r="D367" s="242">
        <v>274969.33</v>
      </c>
      <c r="E367" s="242">
        <v>474443.73</v>
      </c>
      <c r="F367" s="52">
        <f t="shared" si="81"/>
        <v>172.54423611535145</v>
      </c>
    </row>
    <row r="368" spans="1:6" ht="12.75" customHeight="1" x14ac:dyDescent="0.2">
      <c r="A368" s="53">
        <v>4214</v>
      </c>
      <c r="B368" s="85" t="s">
        <v>671</v>
      </c>
      <c r="C368" s="50" t="s">
        <v>764</v>
      </c>
      <c r="D368" s="242">
        <v>303707.59999999998</v>
      </c>
      <c r="E368" s="242">
        <v>199126.58</v>
      </c>
      <c r="F368" s="52">
        <f t="shared" si="81"/>
        <v>65.565227870491228</v>
      </c>
    </row>
    <row r="369" spans="1:6" ht="12.75" customHeight="1" x14ac:dyDescent="0.2">
      <c r="A369" s="53">
        <v>422</v>
      </c>
      <c r="B369" s="85" t="s">
        <v>765</v>
      </c>
      <c r="C369" s="50" t="s">
        <v>766</v>
      </c>
      <c r="D369" s="51">
        <f t="shared" ref="D369:E369" si="101">SUM(D370:D377)</f>
        <v>205420.86</v>
      </c>
      <c r="E369" s="51">
        <f t="shared" si="101"/>
        <v>296687.31</v>
      </c>
      <c r="F369" s="52">
        <f t="shared" si="81"/>
        <v>144.42900784272834</v>
      </c>
    </row>
    <row r="370" spans="1:6" ht="12.75" customHeight="1" x14ac:dyDescent="0.2">
      <c r="A370" s="53">
        <v>4221</v>
      </c>
      <c r="B370" s="85" t="s">
        <v>675</v>
      </c>
      <c r="C370" s="50" t="s">
        <v>767</v>
      </c>
      <c r="D370" s="242">
        <v>25573.69</v>
      </c>
      <c r="E370" s="242">
        <v>33937.620000000003</v>
      </c>
      <c r="F370" s="52">
        <f t="shared" si="81"/>
        <v>132.70521383499997</v>
      </c>
    </row>
    <row r="371" spans="1:6" ht="12.75" customHeight="1" x14ac:dyDescent="0.2">
      <c r="A371" s="53">
        <v>4222</v>
      </c>
      <c r="B371" s="85" t="s">
        <v>768</v>
      </c>
      <c r="C371" s="50" t="s">
        <v>769</v>
      </c>
      <c r="D371" s="242">
        <v>3312.36</v>
      </c>
      <c r="E371" s="242">
        <v>4118.25</v>
      </c>
      <c r="F371" s="52">
        <f t="shared" si="81"/>
        <v>124.32978299460203</v>
      </c>
    </row>
    <row r="372" spans="1:6" ht="12.75" customHeight="1" x14ac:dyDescent="0.2">
      <c r="A372" s="53">
        <v>4223</v>
      </c>
      <c r="B372" s="85" t="s">
        <v>679</v>
      </c>
      <c r="C372" s="50" t="s">
        <v>770</v>
      </c>
      <c r="D372" s="242">
        <v>5902.23</v>
      </c>
      <c r="E372" s="242">
        <v>50212.88</v>
      </c>
      <c r="F372" s="52">
        <f t="shared" si="81"/>
        <v>850.7442102391808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170632.58</v>
      </c>
      <c r="E376" s="242">
        <v>208418.56</v>
      </c>
      <c r="F376" s="52">
        <f t="shared" si="81"/>
        <v>122.14464553017955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11052.18</v>
      </c>
      <c r="E378" s="51">
        <f t="shared" si="102"/>
        <v>74404.55</v>
      </c>
      <c r="F378" s="52">
        <f t="shared" si="81"/>
        <v>673.21152930914991</v>
      </c>
    </row>
    <row r="379" spans="1:6" ht="12.75" customHeight="1" x14ac:dyDescent="0.2">
      <c r="A379" s="53">
        <v>4231</v>
      </c>
      <c r="B379" s="85" t="s">
        <v>693</v>
      </c>
      <c r="C379" s="50" t="s">
        <v>778</v>
      </c>
      <c r="D379" s="242">
        <v>11052.18</v>
      </c>
      <c r="E379" s="242">
        <v>74404.55</v>
      </c>
      <c r="F379" s="52">
        <f t="shared" si="81"/>
        <v>673.21152930914991</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16708.64</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8445.75</v>
      </c>
      <c r="F386" s="52" t="str">
        <f t="shared" si="81"/>
        <v>-</v>
      </c>
    </row>
    <row r="387" spans="1:6" ht="12.75" customHeight="1" x14ac:dyDescent="0.2">
      <c r="A387" s="53">
        <v>4244</v>
      </c>
      <c r="B387" s="85" t="s">
        <v>709</v>
      </c>
      <c r="C387" s="50" t="s">
        <v>788</v>
      </c>
      <c r="D387" s="242">
        <v>0</v>
      </c>
      <c r="E387" s="242">
        <v>8262.89</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32244.400000000001</v>
      </c>
      <c r="E391" s="51">
        <f t="shared" si="105"/>
        <v>47994</v>
      </c>
      <c r="F391" s="52">
        <f t="shared" si="81"/>
        <v>148.84445050923571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4479.3999999999996</v>
      </c>
      <c r="E393" s="242">
        <v>14644.7</v>
      </c>
      <c r="F393" s="52">
        <f t="shared" si="81"/>
        <v>326.93441085859718</v>
      </c>
    </row>
    <row r="394" spans="1:6" ht="12.75" customHeight="1" x14ac:dyDescent="0.2">
      <c r="A394" s="53">
        <v>4263</v>
      </c>
      <c r="B394" s="85" t="s">
        <v>723</v>
      </c>
      <c r="C394" s="50" t="s">
        <v>798</v>
      </c>
      <c r="D394" s="242">
        <v>9140</v>
      </c>
      <c r="E394" s="242">
        <v>16975</v>
      </c>
      <c r="F394" s="52">
        <f t="shared" si="81"/>
        <v>185.72210065645513</v>
      </c>
    </row>
    <row r="395" spans="1:6" ht="12.75" customHeight="1" x14ac:dyDescent="0.2">
      <c r="A395" s="53">
        <v>4264</v>
      </c>
      <c r="B395" s="85" t="s">
        <v>725</v>
      </c>
      <c r="C395" s="50" t="s">
        <v>799</v>
      </c>
      <c r="D395" s="242">
        <v>18625</v>
      </c>
      <c r="E395" s="242">
        <v>16374.3</v>
      </c>
      <c r="F395" s="52">
        <f t="shared" si="81"/>
        <v>87.91570469798657</v>
      </c>
    </row>
    <row r="396" spans="1:6" ht="24" x14ac:dyDescent="0.2">
      <c r="A396" s="53">
        <v>43</v>
      </c>
      <c r="B396" s="85" t="s">
        <v>800</v>
      </c>
      <c r="C396" s="50" t="s">
        <v>801</v>
      </c>
      <c r="D396" s="51">
        <f t="shared" ref="D396:E396" si="106">D397</f>
        <v>16959.169999999998</v>
      </c>
      <c r="E396" s="51">
        <f t="shared" si="106"/>
        <v>625.05999999999995</v>
      </c>
      <c r="F396" s="52">
        <f t="shared" si="81"/>
        <v>3.685675655117556</v>
      </c>
    </row>
    <row r="397" spans="1:6" ht="12.75" customHeight="1" x14ac:dyDescent="0.2">
      <c r="A397" s="53">
        <v>431</v>
      </c>
      <c r="B397" s="85" t="s">
        <v>802</v>
      </c>
      <c r="C397" s="50" t="s">
        <v>803</v>
      </c>
      <c r="D397" s="51">
        <f t="shared" ref="D397:E397" si="107">SUM(D398:D399)</f>
        <v>16959.169999999998</v>
      </c>
      <c r="E397" s="51">
        <f t="shared" si="107"/>
        <v>625.05999999999995</v>
      </c>
      <c r="F397" s="52">
        <f t="shared" si="81"/>
        <v>3.685675655117556</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16959.169999999998</v>
      </c>
      <c r="E399" s="242">
        <v>625.05999999999995</v>
      </c>
      <c r="F399" s="52">
        <f t="shared" si="81"/>
        <v>3.685675655117556</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895079.6</v>
      </c>
      <c r="E402" s="51">
        <f t="shared" si="109"/>
        <v>2841360.46</v>
      </c>
      <c r="F402" s="52">
        <f t="shared" si="81"/>
        <v>317.44220960906716</v>
      </c>
    </row>
    <row r="403" spans="1:6" ht="12.75" customHeight="1" x14ac:dyDescent="0.2">
      <c r="A403" s="53">
        <v>451</v>
      </c>
      <c r="B403" s="85" t="s">
        <v>812</v>
      </c>
      <c r="C403" s="50" t="s">
        <v>813</v>
      </c>
      <c r="D403" s="242">
        <v>895079.6</v>
      </c>
      <c r="E403" s="242">
        <v>2841360.46</v>
      </c>
      <c r="F403" s="52">
        <f t="shared" si="81"/>
        <v>317.44220960906716</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2022322.5599999996</v>
      </c>
      <c r="E408" s="51">
        <f t="shared" si="111"/>
        <v>6769986.3999999994</v>
      </c>
      <c r="F408" s="52">
        <f t="shared" si="81"/>
        <v>334.76293712512415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1142171.3</v>
      </c>
      <c r="E410" s="242">
        <v>1808253.76</v>
      </c>
      <c r="F410" s="52">
        <f t="shared" si="81"/>
        <v>158.31721213796914</v>
      </c>
    </row>
    <row r="411" spans="1:6" ht="12.75" customHeight="1" x14ac:dyDescent="0.2">
      <c r="A411" s="53">
        <v>97</v>
      </c>
      <c r="B411" s="85" t="s">
        <v>828</v>
      </c>
      <c r="C411" s="50" t="s">
        <v>829</v>
      </c>
      <c r="D411" s="242">
        <v>3885.54</v>
      </c>
      <c r="E411" s="242">
        <v>1688.12</v>
      </c>
      <c r="F411" s="52">
        <f t="shared" si="81"/>
        <v>43.446213396336155</v>
      </c>
    </row>
    <row r="412" spans="1:6" ht="12.75" customHeight="1" x14ac:dyDescent="0.2">
      <c r="A412" s="53" t="s">
        <v>609</v>
      </c>
      <c r="B412" s="85" t="s">
        <v>830</v>
      </c>
      <c r="C412" s="50" t="s">
        <v>831</v>
      </c>
      <c r="D412" s="51">
        <f>D6+D298</f>
        <v>8356389.7299999995</v>
      </c>
      <c r="E412" s="51">
        <f>E6+E298</f>
        <v>11665562.379999997</v>
      </c>
      <c r="F412" s="52">
        <f t="shared" si="81"/>
        <v>139.60050640194348</v>
      </c>
    </row>
    <row r="413" spans="1:6" ht="12.75" customHeight="1" x14ac:dyDescent="0.2">
      <c r="A413" s="53" t="s">
        <v>609</v>
      </c>
      <c r="B413" s="85" t="s">
        <v>832</v>
      </c>
      <c r="C413" s="50" t="s">
        <v>833</v>
      </c>
      <c r="D413" s="51">
        <f t="shared" ref="D413:E413" si="112">D289+D350</f>
        <v>7863585.9499999993</v>
      </c>
      <c r="E413" s="51">
        <f t="shared" si="112"/>
        <v>13059473.310000001</v>
      </c>
      <c r="F413" s="52">
        <f t="shared" si="81"/>
        <v>166.07529176939946</v>
      </c>
    </row>
    <row r="414" spans="1:6" ht="12.75" customHeight="1" x14ac:dyDescent="0.2">
      <c r="A414" s="53" t="s">
        <v>609</v>
      </c>
      <c r="B414" s="85" t="s">
        <v>834</v>
      </c>
      <c r="C414" s="50" t="s">
        <v>835</v>
      </c>
      <c r="D414" s="51">
        <f t="shared" ref="D414:E414" si="113">IF(D412&gt;=D413,D412-D413,0)</f>
        <v>492803.78000000026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1393910.9300000034</v>
      </c>
      <c r="F415" s="52" t="str">
        <f t="shared" si="81"/>
        <v>-</v>
      </c>
    </row>
    <row r="416" spans="1:6" ht="12.75" customHeight="1" x14ac:dyDescent="0.2">
      <c r="A416" s="60" t="s">
        <v>838</v>
      </c>
      <c r="B416" s="232" t="s">
        <v>839</v>
      </c>
      <c r="C416" s="61" t="s">
        <v>840</v>
      </c>
      <c r="D416" s="51">
        <f t="shared" ref="D416:E416" si="115">IF(D292-D293+D409-D410&gt;=0,D292-D293+D409-D410,0)</f>
        <v>887923.41999999993</v>
      </c>
      <c r="E416" s="51">
        <f t="shared" si="115"/>
        <v>1580085.16</v>
      </c>
      <c r="F416" s="52">
        <f t="shared" si="81"/>
        <v>177.95286444860301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630181.23</v>
      </c>
      <c r="E418" s="62">
        <f t="shared" si="117"/>
        <v>804715.53</v>
      </c>
      <c r="F418" s="57">
        <f t="shared" si="81"/>
        <v>127.69588995851242</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3133536.69</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3133536.69</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3133536.69</v>
      </c>
      <c r="F490" s="52" t="str">
        <f t="shared" si="119"/>
        <v>-</v>
      </c>
    </row>
    <row r="491" spans="1:6" ht="12.75" customHeight="1" x14ac:dyDescent="0.2">
      <c r="A491" s="53">
        <v>8422</v>
      </c>
      <c r="B491" s="85" t="s">
        <v>989</v>
      </c>
      <c r="C491" s="50" t="s">
        <v>990</v>
      </c>
      <c r="D491" s="242">
        <v>0</v>
      </c>
      <c r="E491" s="242">
        <v>3133536.69</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67787.64</v>
      </c>
      <c r="E528" s="51">
        <f t="shared" si="148"/>
        <v>135787.64000000001</v>
      </c>
      <c r="F528" s="52">
        <f t="shared" si="119"/>
        <v>200.31327244907774</v>
      </c>
    </row>
    <row r="529" spans="1:6" ht="24" x14ac:dyDescent="0.2">
      <c r="A529" s="53">
        <v>51</v>
      </c>
      <c r="B529" s="85" t="s">
        <v>1065</v>
      </c>
      <c r="C529" s="50" t="s">
        <v>1066</v>
      </c>
      <c r="D529" s="51">
        <f t="shared" ref="D529:E529" si="149">D530+D535+D538+D542+D543+D550+D555+D563</f>
        <v>0</v>
      </c>
      <c r="E529" s="51">
        <f t="shared" si="149"/>
        <v>68000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68000</v>
      </c>
      <c r="F563" s="52" t="str">
        <f t="shared" si="119"/>
        <v>-</v>
      </c>
    </row>
    <row r="564" spans="1:6" ht="12.75" customHeight="1" x14ac:dyDescent="0.2">
      <c r="A564" s="53" t="s">
        <v>1135</v>
      </c>
      <c r="B564" s="85" t="s">
        <v>1136</v>
      </c>
      <c r="C564" s="50" t="s">
        <v>1135</v>
      </c>
      <c r="D564" s="242">
        <v>0</v>
      </c>
      <c r="E564" s="242">
        <v>68000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67787.64</v>
      </c>
      <c r="E593" s="51">
        <f t="shared" si="167"/>
        <v>67787.64</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67787.64</v>
      </c>
      <c r="E605" s="51">
        <f t="shared" si="171"/>
        <v>67787.64</v>
      </c>
      <c r="F605" s="52">
        <f t="shared" si="119"/>
        <v>100</v>
      </c>
    </row>
    <row r="606" spans="1:6" ht="24" x14ac:dyDescent="0.2">
      <c r="A606" s="53">
        <v>5443</v>
      </c>
      <c r="B606" s="85" t="s">
        <v>1210</v>
      </c>
      <c r="C606" s="50" t="s">
        <v>1211</v>
      </c>
      <c r="D606" s="242">
        <v>67787.64</v>
      </c>
      <c r="E606" s="242">
        <v>67787.64</v>
      </c>
      <c r="F606" s="52">
        <f t="shared" si="119"/>
        <v>100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2997749.05</v>
      </c>
      <c r="F635" s="52" t="str">
        <f t="shared" si="119"/>
        <v>-</v>
      </c>
    </row>
    <row r="636" spans="1:6" ht="12.75" customHeight="1" x14ac:dyDescent="0.2">
      <c r="A636" s="53" t="s">
        <v>609</v>
      </c>
      <c r="B636" s="85" t="s">
        <v>1270</v>
      </c>
      <c r="C636" s="50" t="s">
        <v>1271</v>
      </c>
      <c r="D636" s="51">
        <f t="shared" ref="D636:E636" si="179">IF(D528-D420&gt;=0,D528-D420,0)</f>
        <v>67787.64</v>
      </c>
      <c r="E636" s="51">
        <f t="shared" si="179"/>
        <v>0</v>
      </c>
      <c r="F636" s="52">
        <f t="shared" si="119"/>
        <v>0</v>
      </c>
    </row>
    <row r="637" spans="1:6" ht="12.75" customHeight="1" x14ac:dyDescent="0.2">
      <c r="A637" s="53">
        <v>92213</v>
      </c>
      <c r="B637" s="85" t="s">
        <v>1272</v>
      </c>
      <c r="C637" s="50" t="s">
        <v>1273</v>
      </c>
      <c r="D637" s="242">
        <v>199357.96</v>
      </c>
      <c r="E637" s="242">
        <v>0</v>
      </c>
      <c r="F637" s="52">
        <f t="shared" si="119"/>
        <v>0</v>
      </c>
    </row>
    <row r="638" spans="1:6" ht="12.75" customHeight="1" x14ac:dyDescent="0.2">
      <c r="A638" s="53">
        <v>92223</v>
      </c>
      <c r="B638" s="85" t="s">
        <v>1274</v>
      </c>
      <c r="C638" s="50" t="s">
        <v>1275</v>
      </c>
      <c r="D638" s="242">
        <v>0</v>
      </c>
      <c r="E638" s="242">
        <v>67787.64</v>
      </c>
      <c r="F638" s="52" t="str">
        <f t="shared" si="119"/>
        <v>-</v>
      </c>
    </row>
    <row r="639" spans="1:6" ht="12.75" customHeight="1" x14ac:dyDescent="0.2">
      <c r="A639" s="53" t="s">
        <v>609</v>
      </c>
      <c r="B639" s="85" t="s">
        <v>1276</v>
      </c>
      <c r="C639" s="50" t="s">
        <v>1277</v>
      </c>
      <c r="D639" s="51">
        <f t="shared" ref="D639:E639" si="180">D412+D420</f>
        <v>8356389.7299999995</v>
      </c>
      <c r="E639" s="51">
        <f t="shared" si="180"/>
        <v>14799099.069999997</v>
      </c>
      <c r="F639" s="52">
        <f t="shared" si="119"/>
        <v>177.09919652107942</v>
      </c>
    </row>
    <row r="640" spans="1:6" ht="12.75" customHeight="1" x14ac:dyDescent="0.2">
      <c r="A640" s="53" t="s">
        <v>609</v>
      </c>
      <c r="B640" s="85" t="s">
        <v>1278</v>
      </c>
      <c r="C640" s="50" t="s">
        <v>1279</v>
      </c>
      <c r="D640" s="51">
        <f t="shared" ref="D640:E640" si="181">D413+D528</f>
        <v>7931373.5899999989</v>
      </c>
      <c r="E640" s="51">
        <f t="shared" si="181"/>
        <v>13195260.950000001</v>
      </c>
      <c r="F640" s="52">
        <f t="shared" si="119"/>
        <v>166.36791597658186</v>
      </c>
    </row>
    <row r="641" spans="1:6" ht="12.75" customHeight="1" x14ac:dyDescent="0.2">
      <c r="A641" s="53" t="s">
        <v>609</v>
      </c>
      <c r="B641" s="85" t="s">
        <v>1280</v>
      </c>
      <c r="C641" s="50" t="s">
        <v>1281</v>
      </c>
      <c r="D641" s="51">
        <f t="shared" ref="D641:E641" si="182">IF(D639&gt;=D640,D639-D640,0)</f>
        <v>425016.1400000006</v>
      </c>
      <c r="E641" s="51">
        <f t="shared" si="182"/>
        <v>1603838.1199999955</v>
      </c>
      <c r="F641" s="52">
        <f t="shared" si="119"/>
        <v>377.35934451806776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1087281.3799999999</v>
      </c>
      <c r="E643" s="51">
        <f t="shared" si="184"/>
        <v>1512297.52</v>
      </c>
      <c r="F643" s="52">
        <f t="shared" si="119"/>
        <v>139.08980212647438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1512297.5200000005</v>
      </c>
      <c r="E645" s="51">
        <f t="shared" si="186"/>
        <v>3116135.6399999955</v>
      </c>
      <c r="F645" s="52">
        <f t="shared" si="119"/>
        <v>206.05308140689104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61016.45</v>
      </c>
      <c r="E647" s="243">
        <v>83195.42</v>
      </c>
      <c r="F647" s="57">
        <f t="shared" si="119"/>
        <v>136.34916485636251</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1420755.3</v>
      </c>
      <c r="E649" s="242">
        <v>2312236.67</v>
      </c>
      <c r="F649" s="52">
        <f t="shared" ref="F649:F724" si="188">IF(D649&lt;&gt;0,IF(E649/D649&gt;=100,"&gt;&gt;100",E649/D649*100),"-")</f>
        <v>162.74700294976901</v>
      </c>
    </row>
    <row r="650" spans="1:6" ht="12.75" customHeight="1" x14ac:dyDescent="0.2">
      <c r="A650" s="53" t="s">
        <v>1297</v>
      </c>
      <c r="B650" s="85" t="s">
        <v>1298</v>
      </c>
      <c r="C650" s="50" t="s">
        <v>1297</v>
      </c>
      <c r="D650" s="242">
        <v>8871051</v>
      </c>
      <c r="E650" s="242">
        <v>15253270.57</v>
      </c>
      <c r="F650" s="52">
        <f t="shared" si="188"/>
        <v>171.94434537688937</v>
      </c>
    </row>
    <row r="651" spans="1:6" ht="12.75" customHeight="1" x14ac:dyDescent="0.2">
      <c r="A651" s="53" t="s">
        <v>1299</v>
      </c>
      <c r="B651" s="85" t="s">
        <v>1300</v>
      </c>
      <c r="C651" s="50" t="s">
        <v>1299</v>
      </c>
      <c r="D651" s="242">
        <v>7979569.6299999999</v>
      </c>
      <c r="E651" s="242">
        <v>13739827</v>
      </c>
      <c r="F651" s="52">
        <f t="shared" si="188"/>
        <v>172.18756946920709</v>
      </c>
    </row>
    <row r="652" spans="1:6" ht="24" x14ac:dyDescent="0.2">
      <c r="A652" s="53">
        <v>11</v>
      </c>
      <c r="B652" s="85" t="s">
        <v>1301</v>
      </c>
      <c r="C652" s="50" t="s">
        <v>1302</v>
      </c>
      <c r="D652" s="51">
        <f t="shared" ref="D652:E652" si="189">+D649+D650-D651</f>
        <v>2312236.6700000009</v>
      </c>
      <c r="E652" s="51">
        <f t="shared" si="189"/>
        <v>3825680.2400000021</v>
      </c>
      <c r="F652" s="52">
        <f t="shared" si="188"/>
        <v>165.45366180011325</v>
      </c>
    </row>
    <row r="653" spans="1:6" ht="24" x14ac:dyDescent="0.2">
      <c r="A653" s="53" t="s">
        <v>609</v>
      </c>
      <c r="B653" s="85" t="s">
        <v>1303</v>
      </c>
      <c r="C653" s="50" t="s">
        <v>1304</v>
      </c>
      <c r="D653" s="262">
        <v>22</v>
      </c>
      <c r="E653" s="262">
        <v>25</v>
      </c>
      <c r="F653" s="52">
        <f t="shared" si="188"/>
        <v>113.63636363636364</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23</v>
      </c>
      <c r="E655" s="262">
        <v>21</v>
      </c>
      <c r="F655" s="52">
        <f t="shared" si="188"/>
        <v>91.304347826086953</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466.63</v>
      </c>
      <c r="E660" s="242">
        <v>338.45</v>
      </c>
      <c r="F660" s="52">
        <f t="shared" si="188"/>
        <v>72.530698840623188</v>
      </c>
    </row>
    <row r="661" spans="1:6" ht="12.75" customHeight="1" x14ac:dyDescent="0.2">
      <c r="A661" s="53">
        <v>63311</v>
      </c>
      <c r="B661" s="85" t="s">
        <v>1320</v>
      </c>
      <c r="C661" s="50" t="s">
        <v>1321</v>
      </c>
      <c r="D661" s="242">
        <v>1502955.05</v>
      </c>
      <c r="E661" s="242">
        <v>1492754.93</v>
      </c>
      <c r="F661" s="52">
        <f t="shared" si="188"/>
        <v>99.32132900448353</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85186.94</v>
      </c>
      <c r="E665" s="242">
        <v>269586.93</v>
      </c>
      <c r="F665" s="52">
        <f t="shared" si="188"/>
        <v>316.46509429731833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36653.49</v>
      </c>
      <c r="E673" s="242">
        <v>166489.82999999999</v>
      </c>
      <c r="F673" s="52">
        <f t="shared" si="188"/>
        <v>454.22640517997064</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118168.82</v>
      </c>
      <c r="E698" s="242">
        <v>711432.06</v>
      </c>
      <c r="F698" s="52">
        <f t="shared" si="188"/>
        <v>602.04718977476466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3743.95</v>
      </c>
      <c r="E712" s="242">
        <v>754.73</v>
      </c>
      <c r="F712" s="52">
        <f t="shared" si="188"/>
        <v>20.158655964956797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11252.55</v>
      </c>
      <c r="E716" s="242">
        <v>0</v>
      </c>
      <c r="F716" s="52">
        <f t="shared" si="188"/>
        <v>0</v>
      </c>
    </row>
    <row r="717" spans="1:6" ht="12.75" customHeight="1" x14ac:dyDescent="0.2">
      <c r="A717" s="53">
        <v>31215</v>
      </c>
      <c r="B717" s="85" t="s">
        <v>1414</v>
      </c>
      <c r="C717" s="50" t="s">
        <v>1415</v>
      </c>
      <c r="D717" s="242">
        <v>2098.7399999999998</v>
      </c>
      <c r="E717" s="242">
        <v>2175.4499999999998</v>
      </c>
      <c r="F717" s="52">
        <f t="shared" si="188"/>
        <v>103.65505017296093</v>
      </c>
    </row>
    <row r="718" spans="1:6" ht="12.75" customHeight="1" x14ac:dyDescent="0.2">
      <c r="A718" s="53">
        <v>32121</v>
      </c>
      <c r="B718" s="85" t="s">
        <v>1416</v>
      </c>
      <c r="C718" s="50" t="s">
        <v>1417</v>
      </c>
      <c r="D718" s="242">
        <v>37233.22</v>
      </c>
      <c r="E718" s="242">
        <v>42178.86</v>
      </c>
      <c r="F718" s="52">
        <f t="shared" si="188"/>
        <v>113.2828694375614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9064.0400000000009</v>
      </c>
      <c r="E721" s="242">
        <v>12780.23</v>
      </c>
      <c r="F721" s="52">
        <f t="shared" si="188"/>
        <v>140.99926743483036</v>
      </c>
    </row>
    <row r="722" spans="1:6" ht="12.75" customHeight="1" x14ac:dyDescent="0.2">
      <c r="A722" s="53" t="s">
        <v>1424</v>
      </c>
      <c r="B722" s="85" t="s">
        <v>1425</v>
      </c>
      <c r="C722" s="50" t="s">
        <v>1424</v>
      </c>
      <c r="D722" s="242">
        <v>2029.37</v>
      </c>
      <c r="E722" s="242">
        <v>7283.78</v>
      </c>
      <c r="F722" s="52">
        <f t="shared" si="188"/>
        <v>358.91828498499535</v>
      </c>
    </row>
    <row r="723" spans="1:6" ht="12.75" customHeight="1" x14ac:dyDescent="0.2">
      <c r="A723" s="53" t="s">
        <v>1426</v>
      </c>
      <c r="B723" s="85" t="s">
        <v>1427</v>
      </c>
      <c r="C723" s="50" t="s">
        <v>1426</v>
      </c>
      <c r="D723" s="242">
        <v>19.91</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56015.86</v>
      </c>
      <c r="E725" s="242">
        <v>50629.63</v>
      </c>
      <c r="F725" s="52">
        <f t="shared" ref="F725:F979" si="190">IF(D725&lt;&gt;0,IF(E725/D725&gt;=100,"&gt;&gt;100",E725/D725*100),"-")</f>
        <v>90.38445540245209</v>
      </c>
    </row>
    <row r="726" spans="1:6" ht="12.75" customHeight="1" x14ac:dyDescent="0.2">
      <c r="A726" s="53" t="s">
        <v>1432</v>
      </c>
      <c r="B726" s="85" t="s">
        <v>1433</v>
      </c>
      <c r="C726" s="50" t="s">
        <v>1432</v>
      </c>
      <c r="D726" s="242">
        <v>1609.91</v>
      </c>
      <c r="E726" s="242">
        <v>2106.69</v>
      </c>
      <c r="F726" s="52">
        <f t="shared" si="190"/>
        <v>130.85762558155426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13481.16</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4967.1099999999997</v>
      </c>
      <c r="E742" s="242">
        <v>4387.58</v>
      </c>
      <c r="F742" s="52">
        <f t="shared" si="190"/>
        <v>88.33265218608004</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7631.18</v>
      </c>
      <c r="E759" s="242">
        <v>9895.2999999999993</v>
      </c>
      <c r="F759" s="52">
        <f t="shared" si="190"/>
        <v>129.66933030016327</v>
      </c>
    </row>
    <row r="760" spans="1:6" ht="12.75" customHeight="1" x14ac:dyDescent="0.2">
      <c r="A760" s="53">
        <v>35232</v>
      </c>
      <c r="B760" s="85" t="s">
        <v>1500</v>
      </c>
      <c r="C760" s="50" t="s">
        <v>1501</v>
      </c>
      <c r="D760" s="242">
        <v>0</v>
      </c>
      <c r="E760" s="242">
        <v>8764.64</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3981.68</v>
      </c>
      <c r="E762" s="242">
        <v>3500</v>
      </c>
      <c r="F762" s="52">
        <f t="shared" si="190"/>
        <v>87.902593879970269</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159.36000000000001</v>
      </c>
      <c r="E766" s="242">
        <v>146.08000000000001</v>
      </c>
      <c r="F766" s="52">
        <f t="shared" si="190"/>
        <v>91.666666666666657</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45420.61</v>
      </c>
      <c r="E769" s="242">
        <v>56541.86</v>
      </c>
      <c r="F769" s="52">
        <f t="shared" si="190"/>
        <v>124.48503003372258</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39584.94</v>
      </c>
      <c r="E816" s="242">
        <v>51120.65</v>
      </c>
      <c r="F816" s="52">
        <f t="shared" si="190"/>
        <v>129.14166347100689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50687.35</v>
      </c>
      <c r="E819" s="242">
        <v>67525.37</v>
      </c>
      <c r="F819" s="52">
        <f t="shared" si="190"/>
        <v>133.21937327558061</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98295.37</v>
      </c>
      <c r="E823" s="242">
        <v>221445</v>
      </c>
      <c r="F823" s="52">
        <f t="shared" si="190"/>
        <v>225.2852804765881</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72709.39</v>
      </c>
      <c r="E828" s="242">
        <v>42943.6</v>
      </c>
      <c r="F828" s="52">
        <f t="shared" si="190"/>
        <v>59.061972600787868</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472042.41</v>
      </c>
      <c r="E830" s="242">
        <v>421389.52</v>
      </c>
      <c r="F830" s="52">
        <f t="shared" si="190"/>
        <v>89.26941966930471</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6879.66</v>
      </c>
      <c r="E834" s="242">
        <v>49886.8</v>
      </c>
      <c r="F834" s="52">
        <f t="shared" si="190"/>
        <v>725.13467235299424</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3133536.69</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67787.64</v>
      </c>
      <c r="E954" s="242">
        <v>67787.64</v>
      </c>
      <c r="F954" s="52">
        <f t="shared" si="190"/>
        <v>100</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1" zoomScale="130" zoomScaleNormal="130" workbookViewId="0">
      <selection activeCell="E68" sqref="E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30592848.32</v>
      </c>
      <c r="E6" s="229">
        <f t="shared" si="0"/>
        <v>38851191.449999996</v>
      </c>
      <c r="F6" s="230">
        <f t="shared" ref="F6:F260" si="1">IF(D6&gt;0,IF(E6/D6&gt;=100,"&gt;&gt;100",E6/D6*100),"-")</f>
        <v>126.99435843180748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23675467.129999999</v>
      </c>
      <c r="E7" s="104">
        <f t="shared" si="2"/>
        <v>29981670.269999996</v>
      </c>
      <c r="F7" s="93">
        <f t="shared" si="1"/>
        <v>126.63602413998069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9313729.0899999999</v>
      </c>
      <c r="E8" s="104">
        <f>E9+E10-E11</f>
        <v>10655103.1</v>
      </c>
      <c r="F8" s="93">
        <f t="shared" si="1"/>
        <v>114.40211538298028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8861771.7799999993</v>
      </c>
      <c r="E9" s="247">
        <v>9220944.0800000001</v>
      </c>
      <c r="F9" s="93">
        <f t="shared" si="1"/>
        <v>104.05305292120714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480081.58</v>
      </c>
      <c r="E10" s="247">
        <v>1469045.82</v>
      </c>
      <c r="F10" s="93">
        <f t="shared" si="1"/>
        <v>305.99920538505148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28124.27</v>
      </c>
      <c r="E11" s="247">
        <v>34886.800000000003</v>
      </c>
      <c r="F11" s="93">
        <f t="shared" si="1"/>
        <v>124.04517521699231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11220649.590000002</v>
      </c>
      <c r="E12" s="104">
        <f t="shared" si="3"/>
        <v>13925585.16</v>
      </c>
      <c r="F12" s="93">
        <f t="shared" si="1"/>
        <v>124.10676448189484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10592251.840000002</v>
      </c>
      <c r="E13" s="104">
        <f t="shared" si="4"/>
        <v>13084960.43</v>
      </c>
      <c r="F13" s="93">
        <f t="shared" si="1"/>
        <v>123.53332065412823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162672.73000000001</v>
      </c>
      <c r="E14" s="247">
        <v>162672.73000000001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4502059.82</v>
      </c>
      <c r="E15" s="247">
        <v>4773831.1900000004</v>
      </c>
      <c r="F15" s="93">
        <f t="shared" si="1"/>
        <v>106.03660059763489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8874874.2100000009</v>
      </c>
      <c r="E16" s="247">
        <v>9660891.9900000002</v>
      </c>
      <c r="F16" s="93">
        <f t="shared" si="1"/>
        <v>108.85666389631001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3228728.17</v>
      </c>
      <c r="E17" s="247">
        <v>5217104.07</v>
      </c>
      <c r="F17" s="93">
        <f t="shared" si="1"/>
        <v>161.58387437118932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6176083.0899999999</v>
      </c>
      <c r="E18" s="247">
        <v>6729539.5499999998</v>
      </c>
      <c r="F18" s="93">
        <f t="shared" si="1"/>
        <v>108.96128584953995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524388.97000000009</v>
      </c>
      <c r="E19" s="104">
        <f t="shared" si="5"/>
        <v>636745.47</v>
      </c>
      <c r="F19" s="93">
        <f t="shared" si="1"/>
        <v>121.42617530647142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194700.89</v>
      </c>
      <c r="E20" s="247">
        <v>221801.24</v>
      </c>
      <c r="F20" s="93">
        <f t="shared" si="1"/>
        <v>113.91896565033677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27328.57</v>
      </c>
      <c r="E21" s="247">
        <v>28321.63</v>
      </c>
      <c r="F21" s="93">
        <f t="shared" si="1"/>
        <v>103.63377959402926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47064.94</v>
      </c>
      <c r="E22" s="247">
        <v>97277.82</v>
      </c>
      <c r="F22" s="93">
        <f t="shared" si="1"/>
        <v>206.68850316180155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1592.68</v>
      </c>
      <c r="E24" s="247">
        <v>1592.68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839254.74</v>
      </c>
      <c r="E26" s="247">
        <v>1044657.16</v>
      </c>
      <c r="F26" s="93">
        <f t="shared" si="1"/>
        <v>124.47438306991272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585552.85</v>
      </c>
      <c r="E28" s="247">
        <v>756905.06</v>
      </c>
      <c r="F28" s="93">
        <f t="shared" si="1"/>
        <v>129.26332097948122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9762.7599999999984</v>
      </c>
      <c r="E29" s="104">
        <f t="shared" si="6"/>
        <v>77424.42</v>
      </c>
      <c r="F29" s="93">
        <f t="shared" si="1"/>
        <v>793.05872519656339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18544.12</v>
      </c>
      <c r="E30" s="247">
        <v>92948.67</v>
      </c>
      <c r="F30" s="93">
        <f t="shared" si="1"/>
        <v>501.22987771865155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8781.36</v>
      </c>
      <c r="E34" s="247">
        <v>15524.25</v>
      </c>
      <c r="F34" s="93">
        <f t="shared" si="1"/>
        <v>176.78639755117658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6200.67</v>
      </c>
      <c r="E35" s="104">
        <f t="shared" si="7"/>
        <v>22521.809999999998</v>
      </c>
      <c r="F35" s="93">
        <f t="shared" si="1"/>
        <v>363.21574926580513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1611.12</v>
      </c>
      <c r="E37" s="247">
        <v>1611.12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4589.55</v>
      </c>
      <c r="E38" s="247">
        <v>13035.3</v>
      </c>
      <c r="F38" s="93">
        <f t="shared" si="1"/>
        <v>284.0213092786874</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8262.89</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387.5</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88045.350000000093</v>
      </c>
      <c r="E45" s="104">
        <f t="shared" si="9"/>
        <v>103933.03000000009</v>
      </c>
      <c r="F45" s="93">
        <f t="shared" si="1"/>
        <v>118.044882552003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112985.32</v>
      </c>
      <c r="E47" s="247">
        <v>127630.02</v>
      </c>
      <c r="F47" s="93">
        <f t="shared" si="1"/>
        <v>112.96159536477836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292333.28000000003</v>
      </c>
      <c r="E48" s="247">
        <v>309308.28000000003</v>
      </c>
      <c r="F48" s="93">
        <f t="shared" si="1"/>
        <v>105.80672853942596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170262.35</v>
      </c>
      <c r="E49" s="247">
        <v>186636.65</v>
      </c>
      <c r="F49" s="93">
        <f t="shared" si="1"/>
        <v>109.61709972874215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487535.6</v>
      </c>
      <c r="E50" s="247">
        <v>519641.92</v>
      </c>
      <c r="F50" s="93">
        <f t="shared" si="1"/>
        <v>106.58543088955965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84340.57</v>
      </c>
      <c r="E51" s="247">
        <v>84965.63</v>
      </c>
      <c r="F51" s="93">
        <f t="shared" si="1"/>
        <v>100.74111427039205</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35492.9</v>
      </c>
      <c r="E54" s="247">
        <v>46174.17</v>
      </c>
      <c r="F54" s="93">
        <f t="shared" si="1"/>
        <v>130.09410332770778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35492.9</v>
      </c>
      <c r="E55" s="247">
        <v>46174.17</v>
      </c>
      <c r="F55" s="93">
        <f t="shared" si="1"/>
        <v>130.09410332770778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3056747.88</v>
      </c>
      <c r="E56" s="104">
        <f t="shared" si="11"/>
        <v>5316016.38</v>
      </c>
      <c r="F56" s="93">
        <f t="shared" si="1"/>
        <v>173.91085521910955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3056747.88</v>
      </c>
      <c r="E57" s="247">
        <v>5316016.38</v>
      </c>
      <c r="F57" s="93">
        <f t="shared" si="1"/>
        <v>173.91085521910955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6917381.1899999995</v>
      </c>
      <c r="E68" s="104">
        <f t="shared" si="13"/>
        <v>8869521.1799999997</v>
      </c>
      <c r="F68" s="93">
        <f t="shared" si="1"/>
        <v>128.2207953614307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2312236.67</v>
      </c>
      <c r="E69" s="104">
        <f t="shared" si="14"/>
        <v>3825680.2399999998</v>
      </c>
      <c r="F69" s="93">
        <f t="shared" si="1"/>
        <v>165.4536618001132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2311946.66</v>
      </c>
      <c r="E70" s="104">
        <f t="shared" si="15"/>
        <v>3825365.01</v>
      </c>
      <c r="F70" s="93">
        <f t="shared" si="1"/>
        <v>165.46078143515646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2311946.66</v>
      </c>
      <c r="E72" s="247">
        <v>3825365.01</v>
      </c>
      <c r="F72" s="93">
        <f t="shared" si="1"/>
        <v>165.46078143515646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290.01</v>
      </c>
      <c r="E76" s="247">
        <v>315.23</v>
      </c>
      <c r="F76" s="93">
        <f t="shared" si="1"/>
        <v>108.69625185338438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33302</v>
      </c>
      <c r="E78" s="104">
        <f>E79+SUM(E82:E84)-E85+E86</f>
        <v>76321.72</v>
      </c>
      <c r="F78" s="93">
        <f t="shared" si="1"/>
        <v>229.18058975436909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68000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68000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0.04</v>
      </c>
      <c r="E84" s="247">
        <v>0.04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33301.96</v>
      </c>
      <c r="E86" s="247">
        <v>8321.68</v>
      </c>
      <c r="F86" s="93">
        <f t="shared" si="1"/>
        <v>24.988559231949111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3880644.84</v>
      </c>
      <c r="E134" s="104">
        <f t="shared" si="23"/>
        <v>4079608.27</v>
      </c>
      <c r="F134" s="93">
        <f t="shared" si="1"/>
        <v>105.12707135549152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3880644.84</v>
      </c>
      <c r="E135" s="104">
        <f t="shared" si="24"/>
        <v>4079608.27</v>
      </c>
      <c r="F135" s="93">
        <f t="shared" si="1"/>
        <v>105.12707135549152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3877990.38</v>
      </c>
      <c r="E139" s="247">
        <v>4076953.81</v>
      </c>
      <c r="F139" s="93">
        <f t="shared" si="1"/>
        <v>105.13058080355526</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2654.46</v>
      </c>
      <c r="E141" s="247">
        <v>2654.46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626295.68999999994</v>
      </c>
      <c r="E146" s="104">
        <f t="shared" si="26"/>
        <v>803027.41000000015</v>
      </c>
      <c r="F146" s="93">
        <f t="shared" si="1"/>
        <v>128.21857515896369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215958.15</v>
      </c>
      <c r="E147" s="247">
        <v>201061.56</v>
      </c>
      <c r="F147" s="93">
        <f t="shared" si="1"/>
        <v>93.102094086284765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263923.5</v>
      </c>
      <c r="E149" s="104">
        <f t="shared" si="27"/>
        <v>408999.74</v>
      </c>
      <c r="F149" s="93">
        <f t="shared" si="1"/>
        <v>154.969049743581</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77687.31</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186236.19</v>
      </c>
      <c r="E157" s="247">
        <v>408999.74</v>
      </c>
      <c r="F157" s="93">
        <f t="shared" si="1"/>
        <v>219.61345966108948</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30754.11</v>
      </c>
      <c r="E158" s="247">
        <v>37366.33</v>
      </c>
      <c r="F158" s="93">
        <f t="shared" si="1"/>
        <v>121.50028077548009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417178.44</v>
      </c>
      <c r="E159" s="247">
        <v>472010.99</v>
      </c>
      <c r="F159" s="93">
        <f t="shared" si="1"/>
        <v>113.14366821065825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3323.68</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16808.509999999998</v>
      </c>
      <c r="E162" s="247">
        <v>16598.560000000001</v>
      </c>
      <c r="F162" s="93">
        <f t="shared" si="1"/>
        <v>98.750930332313828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321650.7</v>
      </c>
      <c r="E163" s="247">
        <v>333009.77</v>
      </c>
      <c r="F163" s="93">
        <f t="shared" si="1"/>
        <v>103.53149239221304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3885.54</v>
      </c>
      <c r="E164" s="104">
        <f t="shared" si="28"/>
        <v>1688.1199999999994</v>
      </c>
      <c r="F164" s="93">
        <f t="shared" si="1"/>
        <v>43.446213396336148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1060.4100000000001</v>
      </c>
      <c r="E165" s="247">
        <v>908.81</v>
      </c>
      <c r="F165" s="93">
        <f t="shared" si="1"/>
        <v>85.703642930564584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5923.5</v>
      </c>
      <c r="E166" s="247">
        <v>4009.91</v>
      </c>
      <c r="F166" s="93">
        <f t="shared" si="1"/>
        <v>67.694943867645819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3098.37</v>
      </c>
      <c r="E169" s="247">
        <v>3230.6</v>
      </c>
      <c r="F169" s="93">
        <f t="shared" si="1"/>
        <v>104.26772786981542</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61016.45</v>
      </c>
      <c r="E170" s="104">
        <f t="shared" si="29"/>
        <v>83195.42</v>
      </c>
      <c r="F170" s="93">
        <f t="shared" si="1"/>
        <v>136.34916485636251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61016.45</v>
      </c>
      <c r="E173" s="247">
        <v>83195.42</v>
      </c>
      <c r="F173" s="93">
        <f t="shared" si="1"/>
        <v>136.34916485636251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30592848.32</v>
      </c>
      <c r="E175" s="104">
        <f t="shared" si="30"/>
        <v>38851191.450000003</v>
      </c>
      <c r="F175" s="93">
        <f t="shared" si="1"/>
        <v>126.99435843180751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1436558.8299999998</v>
      </c>
      <c r="E176" s="104">
        <f t="shared" si="31"/>
        <v>4409112.0199999996</v>
      </c>
      <c r="F176" s="93">
        <f t="shared" si="1"/>
        <v>306.92178614084327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320370.89</v>
      </c>
      <c r="E177" s="104">
        <f t="shared" si="32"/>
        <v>283830.05</v>
      </c>
      <c r="F177" s="93">
        <f t="shared" si="1"/>
        <v>88.594207170320615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52802.080000000002</v>
      </c>
      <c r="E178" s="247">
        <v>74908.97</v>
      </c>
      <c r="F178" s="93">
        <f t="shared" si="1"/>
        <v>141.86746052428239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152872.35</v>
      </c>
      <c r="E179" s="247">
        <v>130520.93</v>
      </c>
      <c r="F179" s="93">
        <f t="shared" si="1"/>
        <v>85.379030282454607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1659.71</v>
      </c>
      <c r="E180" s="104">
        <f t="shared" si="33"/>
        <v>6473.6900000000005</v>
      </c>
      <c r="F180" s="93">
        <f t="shared" si="1"/>
        <v>390.0494664730586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1198.17</v>
      </c>
      <c r="E182" s="247">
        <v>3960.65</v>
      </c>
      <c r="F182" s="93">
        <f t="shared" si="1"/>
        <v>330.55826802540537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461.54</v>
      </c>
      <c r="E183" s="247">
        <v>2513.04</v>
      </c>
      <c r="F183" s="93">
        <f t="shared" si="1"/>
        <v>544.49018503271645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21686.32</v>
      </c>
      <c r="E184" s="247">
        <v>49634.48</v>
      </c>
      <c r="F184" s="93">
        <f t="shared" si="1"/>
        <v>228.87460850895866</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31348.400000000001</v>
      </c>
      <c r="E186" s="247">
        <v>2266.0700000000002</v>
      </c>
      <c r="F186" s="93">
        <f t="shared" si="1"/>
        <v>7.2286623878730651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664</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59338.03</v>
      </c>
      <c r="E188" s="247">
        <v>20025.91</v>
      </c>
      <c r="F188" s="93">
        <f t="shared" si="1"/>
        <v>33.748862238938507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556939.88</v>
      </c>
      <c r="E189" s="247">
        <v>517231.74</v>
      </c>
      <c r="F189" s="93">
        <f t="shared" si="1"/>
        <v>92.870300471210641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542301.15</v>
      </c>
      <c r="E206" s="104">
        <f t="shared" si="37"/>
        <v>3608050.23</v>
      </c>
      <c r="F206" s="93">
        <f t="shared" si="1"/>
        <v>665.32225314292623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542301.15</v>
      </c>
      <c r="E207" s="104">
        <f t="shared" si="38"/>
        <v>3608050.23</v>
      </c>
      <c r="F207" s="93">
        <f t="shared" si="1"/>
        <v>665.32225314292623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3133536.69</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542301.15</v>
      </c>
      <c r="E212" s="247">
        <v>474513.51</v>
      </c>
      <c r="F212" s="93">
        <f t="shared" si="1"/>
        <v>87.500000691497704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0.03</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16946.91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16946.91</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29156289.490000002</v>
      </c>
      <c r="E237" s="104">
        <f t="shared" si="41"/>
        <v>34442079.430000007</v>
      </c>
      <c r="F237" s="93">
        <f t="shared" si="1"/>
        <v>118.12915851934081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27013810.740000002</v>
      </c>
      <c r="E238" s="104">
        <f t="shared" si="42"/>
        <v>30521228.260000002</v>
      </c>
      <c r="F238" s="93">
        <f t="shared" si="1"/>
        <v>112.98379393325089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27013810.850000001</v>
      </c>
      <c r="E239" s="104">
        <f t="shared" si="43"/>
        <v>30521228.370000001</v>
      </c>
      <c r="F239" s="93">
        <f t="shared" si="1"/>
        <v>112.983793880381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26331556.640000001</v>
      </c>
      <c r="E240" s="247">
        <v>29838974.16</v>
      </c>
      <c r="F240" s="93">
        <f t="shared" si="1"/>
        <v>113.32020574382571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682254.21</v>
      </c>
      <c r="E241" s="247">
        <v>682254.21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0.11</v>
      </c>
      <c r="E242" s="104">
        <f t="shared" si="44"/>
        <v>0.11</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0.11</v>
      </c>
      <c r="E244" s="247">
        <v>0.11</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1512297.52</v>
      </c>
      <c r="E245" s="104">
        <f t="shared" si="45"/>
        <v>3116135.6400000006</v>
      </c>
      <c r="F245" s="93">
        <f t="shared" si="1"/>
        <v>206.05308140689144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3388338.92</v>
      </c>
      <c r="E246" s="104">
        <f t="shared" si="46"/>
        <v>9205415.0700000003</v>
      </c>
      <c r="F246" s="93">
        <f t="shared" si="1"/>
        <v>271.67928850517706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3388338.92</v>
      </c>
      <c r="E247" s="247">
        <v>6207666.0199999996</v>
      </c>
      <c r="F247" s="93">
        <f t="shared" si="1"/>
        <v>183.20676197291385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2997749.05</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1876041.4</v>
      </c>
      <c r="E250" s="104">
        <f t="shared" si="47"/>
        <v>6089279.4299999997</v>
      </c>
      <c r="F250" s="93">
        <f t="shared" si="1"/>
        <v>324.58129282221597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1808253.76</v>
      </c>
      <c r="E252" s="247">
        <v>6089279.4299999997</v>
      </c>
      <c r="F252" s="93">
        <f t="shared" si="1"/>
        <v>336.7491645641594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67787.64</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626295.68999999994</v>
      </c>
      <c r="E255" s="247">
        <v>803027.41</v>
      </c>
      <c r="F255" s="93">
        <f t="shared" si="1"/>
        <v>128.21857515896366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3885.54</v>
      </c>
      <c r="E256" s="247">
        <v>1688.12</v>
      </c>
      <c r="F256" s="93">
        <f t="shared" si="1"/>
        <v>43.446213396336155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4248969.2</v>
      </c>
      <c r="E259" s="104">
        <f t="shared" si="49"/>
        <v>9112773.6300000008</v>
      </c>
      <c r="F259" s="93">
        <f t="shared" si="1"/>
        <v>214.47022091852301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4248969.2</v>
      </c>
      <c r="E260" s="248">
        <v>9112773.6300000008</v>
      </c>
      <c r="F260" s="97">
        <f t="shared" si="1"/>
        <v>214.47022091852301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810551.83</v>
      </c>
      <c r="E264" s="247">
        <v>552825.59</v>
      </c>
      <c r="F264" s="93">
        <f t="shared" si="50"/>
        <v>68.203607658254256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137394.56</v>
      </c>
      <c r="E265" s="247">
        <v>583211.59</v>
      </c>
      <c r="F265" s="93">
        <f t="shared" si="50"/>
        <v>424.47938986812869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4206.99</v>
      </c>
      <c r="E266" s="247">
        <v>4002.95</v>
      </c>
      <c r="F266" s="93">
        <f t="shared" si="50"/>
        <v>95.149976586585666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2776.92</v>
      </c>
      <c r="E267" s="247">
        <v>915.77</v>
      </c>
      <c r="F267" s="93">
        <f t="shared" si="50"/>
        <v>32.977903576624463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26.88</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10641.8</v>
      </c>
      <c r="E269" s="247">
        <v>8321.68</v>
      </c>
      <c r="F269" s="93">
        <f t="shared" si="50"/>
        <v>78.19804920220264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22633.279999999999</v>
      </c>
      <c r="E273" s="247">
        <v>0</v>
      </c>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8282.7000000000007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312088.19</v>
      </c>
      <c r="E288" s="247">
        <v>283830.05</v>
      </c>
      <c r="F288" s="93">
        <f t="shared" si="50"/>
        <v>90.945463203846316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556939.88</v>
      </c>
      <c r="E290" s="247">
        <v>517231.74</v>
      </c>
      <c r="F290" s="93">
        <f t="shared" si="50"/>
        <v>92.870300471210641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542301.15</v>
      </c>
      <c r="E294" s="247">
        <v>3608050.23</v>
      </c>
      <c r="F294" s="93">
        <f t="shared" si="50"/>
        <v>665.32225314292623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53600.66</v>
      </c>
      <c r="E297" s="247">
        <v>14607.48</v>
      </c>
      <c r="F297" s="93">
        <f t="shared" si="50"/>
        <v>27.252425623117325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4623.87</v>
      </c>
      <c r="E298" s="247">
        <v>5156.2</v>
      </c>
      <c r="F298" s="93">
        <f t="shared" si="50"/>
        <v>111.51265065843114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1113.5</v>
      </c>
      <c r="E299" s="247">
        <v>262.23</v>
      </c>
      <c r="F299" s="93">
        <f t="shared" si="50"/>
        <v>23.550067355186354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30" zoomScale="130" zoomScaleNormal="130"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1207675.32</v>
      </c>
      <c r="E5" s="79">
        <f t="shared" si="0"/>
        <v>1501714.3499999999</v>
      </c>
      <c r="F5" s="80">
        <f t="shared" ref="F5:F141" si="1">IF(D5&gt;0,IF(E5/D5&gt;=100,"&gt;&gt;100",E5/D5*100),"-")</f>
        <v>124.3475233061813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157873.04</v>
      </c>
      <c r="E6" s="81">
        <f t="shared" si="2"/>
        <v>885335.16</v>
      </c>
      <c r="F6" s="63">
        <f t="shared" si="1"/>
        <v>560.78932793084869</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157873.04</v>
      </c>
      <c r="E7" s="249">
        <v>885335.16</v>
      </c>
      <c r="F7" s="63">
        <f t="shared" si="1"/>
        <v>560.78932793084869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1044835.17</v>
      </c>
      <c r="E13" s="81">
        <f t="shared" si="4"/>
        <v>598510.44999999995</v>
      </c>
      <c r="F13" s="63">
        <f t="shared" si="1"/>
        <v>57.28276260072677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646056.30000000005</v>
      </c>
      <c r="E14" s="249">
        <v>383018.16</v>
      </c>
      <c r="F14" s="63">
        <f t="shared" si="1"/>
        <v>59.285570003728772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398778.87</v>
      </c>
      <c r="E16" s="249">
        <v>215492.29</v>
      </c>
      <c r="F16" s="63">
        <f t="shared" si="1"/>
        <v>54.038041183074725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4967.1099999999997</v>
      </c>
      <c r="E20" s="249">
        <v>17868.740000000002</v>
      </c>
      <c r="F20" s="63">
        <f t="shared" si="1"/>
        <v>359.74117746536723</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51406.01</v>
      </c>
      <c r="E22" s="81">
        <f t="shared" si="5"/>
        <v>67779.27</v>
      </c>
      <c r="F22" s="63">
        <f t="shared" si="1"/>
        <v>131.85086724295468</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51406.01</v>
      </c>
      <c r="E24" s="249">
        <v>67779.27</v>
      </c>
      <c r="F24" s="63">
        <f t="shared" si="1"/>
        <v>131.85086724295468</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335050.40000000002</v>
      </c>
      <c r="E28" s="81">
        <f t="shared" si="6"/>
        <v>123564.13</v>
      </c>
      <c r="F28" s="63">
        <f t="shared" si="1"/>
        <v>36.879266522290379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335050.40000000002</v>
      </c>
      <c r="E30" s="249">
        <v>123564.13</v>
      </c>
      <c r="F30" s="63">
        <f t="shared" si="1"/>
        <v>36.879266522290379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124053.9</v>
      </c>
      <c r="E35" s="81">
        <f t="shared" si="7"/>
        <v>151217.88</v>
      </c>
      <c r="F35" s="63">
        <f t="shared" si="1"/>
        <v>121.8969173883288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9048.7199999999993</v>
      </c>
      <c r="E39" s="81">
        <f t="shared" si="9"/>
        <v>14141.38</v>
      </c>
      <c r="F39" s="63">
        <f t="shared" si="1"/>
        <v>156.28044629516663</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7986.94</v>
      </c>
      <c r="E40" s="249">
        <v>13041.38</v>
      </c>
      <c r="F40" s="63">
        <f t="shared" si="1"/>
        <v>163.28381082116553</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1061.78</v>
      </c>
      <c r="E41" s="249">
        <v>1100</v>
      </c>
      <c r="F41" s="63">
        <f t="shared" si="1"/>
        <v>103.59961573960707</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115005.18</v>
      </c>
      <c r="E61" s="81">
        <f t="shared" si="13"/>
        <v>137076.5</v>
      </c>
      <c r="F61" s="63">
        <f t="shared" si="1"/>
        <v>119.19158771804888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108151.25</v>
      </c>
      <c r="E64" s="249">
        <v>130146</v>
      </c>
      <c r="F64" s="63">
        <f t="shared" si="1"/>
        <v>120.33702800476185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6853.93</v>
      </c>
      <c r="E65" s="249">
        <v>6930.5</v>
      </c>
      <c r="F65" s="63">
        <f t="shared" si="1"/>
        <v>101.11716927368677</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833129.98</v>
      </c>
      <c r="E75" s="81">
        <f t="shared" si="15"/>
        <v>509299.08</v>
      </c>
      <c r="F75" s="63">
        <f t="shared" si="1"/>
        <v>61.130806984043474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243433.63</v>
      </c>
      <c r="E76" s="249">
        <v>14854.54</v>
      </c>
      <c r="F76" s="63">
        <f t="shared" si="1"/>
        <v>6.1020903315618309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562621.96</v>
      </c>
      <c r="E77" s="249">
        <v>473530.84</v>
      </c>
      <c r="F77" s="63">
        <f t="shared" si="1"/>
        <v>84.165011973581699</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27074.39</v>
      </c>
      <c r="E81" s="249">
        <v>20913.7</v>
      </c>
      <c r="F81" s="63">
        <f t="shared" si="1"/>
        <v>77.245322978652524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2240692.4</v>
      </c>
      <c r="E82" s="81">
        <f t="shared" si="16"/>
        <v>4756470.4000000004</v>
      </c>
      <c r="F82" s="63">
        <f t="shared" si="1"/>
        <v>212.27681229248603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30710.560000000001</v>
      </c>
      <c r="E83" s="249">
        <v>1253306.8799999999</v>
      </c>
      <c r="F83" s="63">
        <f t="shared" si="1"/>
        <v>4081.0290662234743</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1925798.61</v>
      </c>
      <c r="E84" s="249">
        <v>1288852.75</v>
      </c>
      <c r="F84" s="63">
        <f t="shared" si="1"/>
        <v>66.925624689281506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266710.81</v>
      </c>
      <c r="E86" s="249">
        <v>2178520.61</v>
      </c>
      <c r="F86" s="63">
        <f t="shared" si="1"/>
        <v>816.81001606196605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17472.419999999998</v>
      </c>
      <c r="E88" s="249">
        <v>35790.160000000003</v>
      </c>
      <c r="F88" s="63">
        <f t="shared" si="1"/>
        <v>204.83802472696973</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32109.1</v>
      </c>
      <c r="E89" s="81">
        <f t="shared" si="17"/>
        <v>5619.88</v>
      </c>
      <c r="F89" s="63">
        <f t="shared" si="1"/>
        <v>17.502452575749555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32109.1</v>
      </c>
      <c r="E104" s="249">
        <v>5619.88</v>
      </c>
      <c r="F104" s="63">
        <f t="shared" si="1"/>
        <v>17.502452575749555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1387512.38</v>
      </c>
      <c r="E107" s="81">
        <f t="shared" si="21"/>
        <v>1071018.5900000001</v>
      </c>
      <c r="F107" s="63">
        <f t="shared" si="1"/>
        <v>77.189840280920606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773445.28</v>
      </c>
      <c r="E108" s="249">
        <v>199007.34</v>
      </c>
      <c r="F108" s="63">
        <f t="shared" si="1"/>
        <v>25.729983121753612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605758.18000000005</v>
      </c>
      <c r="E109" s="249">
        <v>862011.25</v>
      </c>
      <c r="F109" s="63">
        <f t="shared" si="1"/>
        <v>142.30286580694624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8308.92</v>
      </c>
      <c r="E111" s="249">
        <v>10000</v>
      </c>
      <c r="F111" s="63">
        <f t="shared" si="1"/>
        <v>120.3525849328192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698313.65999999992</v>
      </c>
      <c r="E114" s="81">
        <f t="shared" si="22"/>
        <v>3554162.3</v>
      </c>
      <c r="F114" s="63">
        <f t="shared" si="1"/>
        <v>508.96359380969295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647626.30999999994</v>
      </c>
      <c r="E115" s="81">
        <f t="shared" si="23"/>
        <v>3486636.9299999997</v>
      </c>
      <c r="F115" s="63">
        <f t="shared" si="1"/>
        <v>538.37172396532185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516617.67</v>
      </c>
      <c r="E116" s="249">
        <v>3323672.4</v>
      </c>
      <c r="F116" s="63">
        <f t="shared" si="1"/>
        <v>643.35244282294877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131008.64</v>
      </c>
      <c r="E117" s="249">
        <v>162964.53</v>
      </c>
      <c r="F117" s="63">
        <f t="shared" si="1"/>
        <v>124.39220039227948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50687.35</v>
      </c>
      <c r="E122" s="81">
        <f t="shared" si="25"/>
        <v>67525.37</v>
      </c>
      <c r="F122" s="63">
        <f t="shared" si="1"/>
        <v>133.21937327558061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50687.35</v>
      </c>
      <c r="E124" s="249">
        <v>67525.37</v>
      </c>
      <c r="F124" s="63">
        <f t="shared" si="1"/>
        <v>133.21937327558061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124955.22</v>
      </c>
      <c r="E129" s="81">
        <f t="shared" si="26"/>
        <v>213789.34</v>
      </c>
      <c r="F129" s="63">
        <f t="shared" si="1"/>
        <v>171.09276427187274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96060.53</v>
      </c>
      <c r="E137" s="249">
        <v>184889.34</v>
      </c>
      <c r="F137" s="63">
        <f t="shared" si="1"/>
        <v>192.47170508011979</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28894.69</v>
      </c>
      <c r="E140" s="249">
        <v>28900</v>
      </c>
      <c r="F140" s="63">
        <f t="shared" si="1"/>
        <v>100.01837707897197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7034898.3699999992</v>
      </c>
      <c r="E141" s="106">
        <f t="shared" si="28"/>
        <v>11954635.219999999</v>
      </c>
      <c r="F141" s="82">
        <f t="shared" si="1"/>
        <v>169.93330381260364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zoomScale="130" zoomScaleNormal="130" workbookViewId="0">
      <selection activeCell="E36" sqref="E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296293.70999999996</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296293.70999999996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296293.70999999996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f>6908.42+289385.29</f>
        <v>296293.70999999996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zoomScale="130" zoomScaleNormal="130"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1419611.92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15386139.1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5457335.7800000003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810693.07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1968277.84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33359.96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482386.27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9119.8799999999992</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383034.62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461389.52</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1309074.6200000001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6795266.5999999996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3133536.72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3133536.72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12396639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5493876.6200000001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788586.18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1990629.26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28545.98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454438.11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9119.8799999999992</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412116.95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462053.52</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1348386.74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6834974.7400000002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67787.64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67787.64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4409112.0199999996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4409112.0199999996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283830.05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517231.74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3608050.23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31681</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Dunja Cerovčec</cp:lastModifiedBy>
  <cp:lastPrinted>2025-02-14T10:50:48Z</cp:lastPrinted>
  <dcterms:created xsi:type="dcterms:W3CDTF">2022-04-01T05:14:30Z</dcterms:created>
  <dcterms:modified xsi:type="dcterms:W3CDTF">2025-02-14T17:58:39Z</dcterms:modified>
</cp:coreProperties>
</file>