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jveger\Desktop\ZPPI\FINANCIJSKI PLANOVI\FINANCIJSKI PLAN 2024\GODIŠNJI IZVJEŠTAJ O IZVRŠENJU PRORAČUNA 2024\"/>
    </mc:Choice>
  </mc:AlternateContent>
  <xr:revisionPtr revIDLastSave="0" documentId="8_{43CC8602-44C9-426F-9B84-8F92A7A738E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IRH " sheetId="1" r:id="rId1"/>
  </sheets>
  <definedNames>
    <definedName name="_xlnm._FilterDatabase" localSheetId="0" hidden="1">'DIRH '!$A$1:$K$80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2" i="1" l="1"/>
  <c r="J31" i="1" s="1"/>
  <c r="K5" i="1"/>
  <c r="K15" i="1"/>
  <c r="J15" i="1"/>
  <c r="K28" i="1"/>
  <c r="K20" i="1"/>
  <c r="J78" i="1"/>
  <c r="J74" i="1"/>
  <c r="J71" i="1"/>
  <c r="J66" i="1"/>
  <c r="J58" i="1"/>
  <c r="J57" i="1" s="1"/>
  <c r="J4" i="1" s="1"/>
  <c r="J52" i="1"/>
  <c r="J51" i="1" s="1"/>
  <c r="J5" i="1" s="1"/>
  <c r="J49" i="1"/>
  <c r="J48" i="1" s="1"/>
  <c r="J45" i="1"/>
  <c r="J42" i="1"/>
  <c r="J39" i="1"/>
  <c r="J37" i="1"/>
  <c r="J28" i="1"/>
  <c r="J20" i="1"/>
  <c r="J16" i="1"/>
  <c r="J10" i="1"/>
  <c r="J9" i="1" s="1"/>
  <c r="J6" i="1"/>
  <c r="J64" i="1" l="1"/>
  <c r="J41" i="1"/>
  <c r="J14" i="1"/>
  <c r="J65" i="1"/>
  <c r="J7" i="1" s="1"/>
  <c r="J36" i="1"/>
  <c r="J3" i="1" l="1"/>
  <c r="J2" i="1"/>
</calcChain>
</file>

<file path=xl/sharedStrings.xml><?xml version="1.0" encoding="utf-8"?>
<sst xmlns="http://schemas.openxmlformats.org/spreadsheetml/2006/main" count="163" uniqueCount="43">
  <si>
    <t>Funk.podr.</t>
  </si>
  <si>
    <t>Izvor</t>
  </si>
  <si>
    <t>Državni inspektorat</t>
  </si>
  <si>
    <t>3213 Inspekcijski nadzor</t>
  </si>
  <si>
    <t>A673014</t>
  </si>
  <si>
    <t>NADZOR GRAĐENJA</t>
  </si>
  <si>
    <t>0411</t>
  </si>
  <si>
    <t>Materijalni rashodi</t>
  </si>
  <si>
    <t>Naknade troškova zaposlenima</t>
  </si>
  <si>
    <t>Rashodi za materijal i energiju</t>
  </si>
  <si>
    <t>Rashodi za usluge</t>
  </si>
  <si>
    <t>A673018</t>
  </si>
  <si>
    <t>ADMINISTRACIJA I UPRAVLJANJE</t>
  </si>
  <si>
    <t>Rashodi za zaposlene</t>
  </si>
  <si>
    <t>11</t>
  </si>
  <si>
    <t>Plaće (Bruto)</t>
  </si>
  <si>
    <t>Ostali rashodi za zaposlene</t>
  </si>
  <si>
    <t>Doprinosi iz plaće</t>
  </si>
  <si>
    <t>Naknade troškova osobama izvan radnog odnosa</t>
  </si>
  <si>
    <t>Ostali nespomenuti rashodi poslovanja</t>
  </si>
  <si>
    <t>Financijski rashodi</t>
  </si>
  <si>
    <t>Ostali financijski rashodi</t>
  </si>
  <si>
    <t>A673020</t>
  </si>
  <si>
    <t>NADZOR SASTAVNICA OKOLIŠA</t>
  </si>
  <si>
    <t>K673015</t>
  </si>
  <si>
    <t>OBNOVA VOZNOG PARKA</t>
  </si>
  <si>
    <t>Rashodi za nabavu proizvedene dugotrajne imovine</t>
  </si>
  <si>
    <t>Prijevozna sredstva</t>
  </si>
  <si>
    <t>K673016</t>
  </si>
  <si>
    <t>INFORMATIZACIJA</t>
  </si>
  <si>
    <t>Postrojenja i oprema</t>
  </si>
  <si>
    <t>Nematerijalna proizvedena imovina</t>
  </si>
  <si>
    <t>K673017</t>
  </si>
  <si>
    <t>OPREMANJE</t>
  </si>
  <si>
    <t>A673013</t>
  </si>
  <si>
    <t>PROSAFE</t>
  </si>
  <si>
    <t>A673021</t>
  </si>
  <si>
    <t>NADZOR SIGURNOSTI PROIZVODA</t>
  </si>
  <si>
    <t>A673022</t>
  </si>
  <si>
    <t xml:space="preserve">SLUŽBENE KONTROLE </t>
  </si>
  <si>
    <t>Kazne, penali i naknada štete</t>
  </si>
  <si>
    <t>Tekući plan 2024. NN 125/24</t>
  </si>
  <si>
    <t>Izvršenje financijskog plana za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</si>
</sst>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0"/>
      <name val="Times New Roman"/>
      <family val="1"/>
      <charset val="238"/>
    </font>
    <font>
      <sz val="8"/>
      <name val="Arial"/>
      <family val="2"/>
    </font>
    <font>
      <sz val="10"/>
      <name val="Arial"/>
      <family val="2"/>
      <charset val="238"/>
    </font>
    <font>
      <b/>
      <sz val="10"/>
      <name val="Times New Roman"/>
      <family val="1"/>
      <charset val="238"/>
    </font>
    <font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3"/>
      </patternFill>
    </fill>
    <fill>
      <patternFill patternType="solid">
        <fgColor indexed="41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auto="1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4" fontId="5" fillId="3" borderId="8" applyNumberFormat="0" applyProtection="0">
      <alignment vertical="center"/>
    </xf>
    <xf numFmtId="0" fontId="6" fillId="0" borderId="0"/>
    <xf numFmtId="0" fontId="5" fillId="4" borderId="8" applyNumberFormat="0" applyProtection="0">
      <alignment horizontal="left" vertical="center" indent="1" justifyLastLine="1"/>
    </xf>
  </cellStyleXfs>
  <cellXfs count="82">
    <xf numFmtId="0" fontId="0" fillId="0" borderId="0" xfId="0"/>
    <xf numFmtId="0" fontId="1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49" fontId="2" fillId="0" borderId="5" xfId="0" applyNumberFormat="1" applyFont="1" applyFill="1" applyBorder="1" applyAlignment="1">
      <alignment horizontal="center"/>
    </xf>
    <xf numFmtId="0" fontId="2" fillId="0" borderId="5" xfId="0" applyFont="1" applyFill="1" applyBorder="1"/>
    <xf numFmtId="0" fontId="2" fillId="0" borderId="5" xfId="0" applyFont="1" applyFill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/>
    <xf numFmtId="0" fontId="1" fillId="0" borderId="7" xfId="0" applyFont="1" applyBorder="1" applyAlignment="1">
      <alignment vertical="center"/>
    </xf>
    <xf numFmtId="0" fontId="7" fillId="0" borderId="11" xfId="0" applyFont="1" applyBorder="1" applyAlignment="1">
      <alignment horizontal="center"/>
    </xf>
    <xf numFmtId="4" fontId="4" fillId="0" borderId="9" xfId="0" applyNumberFormat="1" applyFont="1" applyBorder="1" applyAlignment="1">
      <alignment horizontal="right"/>
    </xf>
    <xf numFmtId="4" fontId="7" fillId="0" borderId="9" xfId="0" applyNumberFormat="1" applyFont="1" applyBorder="1" applyAlignment="1">
      <alignment horizontal="right"/>
    </xf>
    <xf numFmtId="0" fontId="2" fillId="5" borderId="5" xfId="0" applyFont="1" applyFill="1" applyBorder="1" applyAlignment="1">
      <alignment horizontal="center"/>
    </xf>
    <xf numFmtId="0" fontId="7" fillId="5" borderId="11" xfId="0" applyFont="1" applyFill="1" applyBorder="1" applyAlignment="1">
      <alignment horizontal="center"/>
    </xf>
    <xf numFmtId="4" fontId="7" fillId="5" borderId="9" xfId="0" applyNumberFormat="1" applyFont="1" applyFill="1" applyBorder="1" applyAlignment="1">
      <alignment horizontal="right"/>
    </xf>
    <xf numFmtId="4" fontId="4" fillId="0" borderId="9" xfId="0" applyNumberFormat="1" applyFont="1" applyFill="1" applyBorder="1" applyAlignment="1">
      <alignment horizontal="right"/>
    </xf>
    <xf numFmtId="4" fontId="7" fillId="0" borderId="9" xfId="0" applyNumberFormat="1" applyFont="1" applyFill="1" applyBorder="1" applyAlignment="1">
      <alignment horizontal="right"/>
    </xf>
    <xf numFmtId="0" fontId="8" fillId="0" borderId="0" xfId="0" applyFont="1"/>
    <xf numFmtId="4" fontId="4" fillId="0" borderId="12" xfId="0" applyNumberFormat="1" applyFont="1" applyBorder="1" applyAlignment="1">
      <alignment horizontal="right"/>
    </xf>
    <xf numFmtId="49" fontId="2" fillId="5" borderId="9" xfId="0" applyNumberFormat="1" applyFont="1" applyFill="1" applyBorder="1" applyAlignment="1">
      <alignment horizontal="center"/>
    </xf>
    <xf numFmtId="49" fontId="2" fillId="0" borderId="9" xfId="0" applyNumberFormat="1" applyFont="1" applyBorder="1" applyAlignment="1">
      <alignment horizontal="center"/>
    </xf>
    <xf numFmtId="49" fontId="2" fillId="0" borderId="9" xfId="0" applyNumberFormat="1" applyFont="1" applyFill="1" applyBorder="1" applyAlignment="1">
      <alignment horizontal="center"/>
    </xf>
    <xf numFmtId="0" fontId="2" fillId="2" borderId="5" xfId="0" applyFont="1" applyFill="1" applyBorder="1"/>
    <xf numFmtId="4" fontId="7" fillId="2" borderId="9" xfId="0" applyNumberFormat="1" applyFont="1" applyFill="1" applyBorder="1" applyAlignment="1">
      <alignment horizontal="right"/>
    </xf>
    <xf numFmtId="0" fontId="2" fillId="0" borderId="9" xfId="0" applyFont="1" applyBorder="1" applyAlignment="1">
      <alignment horizontal="center"/>
    </xf>
    <xf numFmtId="4" fontId="2" fillId="0" borderId="0" xfId="0" applyNumberFormat="1" applyFont="1" applyFill="1" applyBorder="1" applyAlignment="1">
      <alignment horizontal="right"/>
    </xf>
    <xf numFmtId="49" fontId="1" fillId="0" borderId="9" xfId="0" applyNumberFormat="1" applyFont="1" applyFill="1" applyBorder="1" applyAlignment="1">
      <alignment horizontal="center"/>
    </xf>
    <xf numFmtId="4" fontId="7" fillId="0" borderId="4" xfId="0" applyNumberFormat="1" applyFont="1" applyBorder="1" applyAlignment="1">
      <alignment horizontal="right"/>
    </xf>
    <xf numFmtId="0" fontId="1" fillId="2" borderId="21" xfId="0" applyFont="1" applyFill="1" applyBorder="1" applyAlignment="1">
      <alignment horizontal="center"/>
    </xf>
    <xf numFmtId="49" fontId="7" fillId="0" borderId="22" xfId="0" applyNumberFormat="1" applyFont="1" applyBorder="1" applyAlignment="1">
      <alignment horizontal="center"/>
    </xf>
    <xf numFmtId="0" fontId="7" fillId="0" borderId="23" xfId="0" applyFont="1" applyBorder="1" applyAlignment="1">
      <alignment horizontal="center"/>
    </xf>
    <xf numFmtId="4" fontId="4" fillId="0" borderId="22" xfId="0" applyNumberFormat="1" applyFont="1" applyBorder="1" applyAlignment="1">
      <alignment horizontal="right"/>
    </xf>
    <xf numFmtId="49" fontId="7" fillId="0" borderId="9" xfId="0" applyNumberFormat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4" fontId="0" fillId="0" borderId="0" xfId="0" applyNumberFormat="1"/>
    <xf numFmtId="0" fontId="2" fillId="5" borderId="24" xfId="0" applyFont="1" applyFill="1" applyBorder="1" applyAlignment="1">
      <alignment horizontal="center"/>
    </xf>
    <xf numFmtId="0" fontId="2" fillId="2" borderId="24" xfId="0" applyFont="1" applyFill="1" applyBorder="1" applyAlignment="1">
      <alignment horizontal="center"/>
    </xf>
    <xf numFmtId="0" fontId="1" fillId="2" borderId="24" xfId="0" applyFont="1" applyFill="1" applyBorder="1" applyAlignment="1">
      <alignment horizontal="center"/>
    </xf>
    <xf numFmtId="0" fontId="4" fillId="0" borderId="24" xfId="0" applyFont="1" applyBorder="1" applyAlignment="1">
      <alignment horizontal="center"/>
    </xf>
    <xf numFmtId="49" fontId="7" fillId="5" borderId="9" xfId="0" applyNumberFormat="1" applyFont="1" applyFill="1" applyBorder="1" applyAlignment="1">
      <alignment horizontal="center"/>
    </xf>
    <xf numFmtId="0" fontId="7" fillId="0" borderId="2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/>
    </xf>
    <xf numFmtId="4" fontId="7" fillId="0" borderId="28" xfId="0" applyNumberFormat="1" applyFont="1" applyFill="1" applyBorder="1" applyAlignment="1">
      <alignment horizontal="right"/>
    </xf>
    <xf numFmtId="4" fontId="7" fillId="0" borderId="0" xfId="0" applyNumberFormat="1" applyFont="1" applyFill="1" applyBorder="1" applyAlignment="1">
      <alignment horizontal="right"/>
    </xf>
    <xf numFmtId="4" fontId="4" fillId="0" borderId="27" xfId="0" applyNumberFormat="1" applyFont="1" applyBorder="1" applyAlignment="1">
      <alignment horizontal="right"/>
    </xf>
    <xf numFmtId="4" fontId="4" fillId="0" borderId="28" xfId="0" applyNumberFormat="1" applyFont="1" applyFill="1" applyBorder="1" applyAlignment="1">
      <alignment horizontal="right"/>
    </xf>
    <xf numFmtId="0" fontId="1" fillId="2" borderId="29" xfId="0" applyFont="1" applyFill="1" applyBorder="1" applyAlignment="1">
      <alignment horizontal="center"/>
    </xf>
    <xf numFmtId="4" fontId="4" fillId="0" borderId="0" xfId="0" applyNumberFormat="1" applyFont="1" applyFill="1" applyBorder="1" applyAlignment="1">
      <alignment horizontal="right"/>
    </xf>
    <xf numFmtId="0" fontId="2" fillId="5" borderId="25" xfId="0" applyFont="1" applyFill="1" applyBorder="1" applyAlignment="1">
      <alignment horizontal="center"/>
    </xf>
    <xf numFmtId="0" fontId="4" fillId="0" borderId="5" xfId="0" applyFont="1" applyBorder="1" applyAlignment="1">
      <alignment horizontal="left"/>
    </xf>
    <xf numFmtId="0" fontId="0" fillId="0" borderId="20" xfId="0" applyBorder="1" applyAlignment="1">
      <alignment horizontal="left"/>
    </xf>
    <xf numFmtId="0" fontId="0" fillId="0" borderId="26" xfId="0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1" fillId="0" borderId="25" xfId="0" applyFont="1" applyBorder="1" applyAlignment="1">
      <alignment horizontal="left"/>
    </xf>
    <xf numFmtId="0" fontId="2" fillId="0" borderId="9" xfId="0" applyFont="1" applyFill="1" applyBorder="1" applyAlignment="1">
      <alignment horizontal="left"/>
    </xf>
    <xf numFmtId="0" fontId="2" fillId="0" borderId="25" xfId="0" applyFont="1" applyFill="1" applyBorder="1" applyAlignment="1">
      <alignment horizontal="left"/>
    </xf>
    <xf numFmtId="0" fontId="2" fillId="5" borderId="9" xfId="0" applyFont="1" applyFill="1" applyBorder="1" applyAlignment="1">
      <alignment horizontal="left"/>
    </xf>
    <xf numFmtId="0" fontId="2" fillId="5" borderId="25" xfId="0" applyFont="1" applyFill="1" applyBorder="1" applyAlignment="1">
      <alignment horizontal="left"/>
    </xf>
    <xf numFmtId="0" fontId="0" fillId="0" borderId="27" xfId="0" applyBorder="1" applyAlignment="1">
      <alignment horizontal="left"/>
    </xf>
    <xf numFmtId="0" fontId="1" fillId="0" borderId="5" xfId="0" applyFont="1" applyFill="1" applyBorder="1" applyAlignment="1">
      <alignment horizontal="left"/>
    </xf>
    <xf numFmtId="0" fontId="0" fillId="0" borderId="20" xfId="0" applyFont="1" applyBorder="1" applyAlignment="1">
      <alignment horizontal="left"/>
    </xf>
    <xf numFmtId="0" fontId="0" fillId="0" borderId="26" xfId="0" applyFont="1" applyBorder="1" applyAlignment="1">
      <alignment horizontal="left"/>
    </xf>
    <xf numFmtId="0" fontId="1" fillId="0" borderId="9" xfId="0" applyFont="1" applyFill="1" applyBorder="1" applyAlignment="1">
      <alignment horizontal="left"/>
    </xf>
    <xf numFmtId="0" fontId="1" fillId="0" borderId="25" xfId="0" applyFont="1" applyFill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9" xfId="0" applyBorder="1" applyAlignment="1">
      <alignment horizontal="center"/>
    </xf>
    <xf numFmtId="0" fontId="4" fillId="0" borderId="9" xfId="0" applyFont="1" applyBorder="1" applyAlignment="1">
      <alignment horizontal="left"/>
    </xf>
    <xf numFmtId="0" fontId="4" fillId="0" borderId="25" xfId="0" applyFont="1" applyBorder="1" applyAlignment="1">
      <alignment horizontal="left"/>
    </xf>
    <xf numFmtId="0" fontId="1" fillId="0" borderId="22" xfId="0" applyFont="1" applyFill="1" applyBorder="1" applyAlignment="1">
      <alignment horizontal="left"/>
    </xf>
  </cellXfs>
  <cellStyles count="4">
    <cellStyle name="Normal 2" xfId="2" xr:uid="{00000000-0005-0000-0000-000000000000}"/>
    <cellStyle name="Normalno" xfId="0" builtinId="0"/>
    <cellStyle name="SAPBEXaggData" xfId="1" xr:uid="{00000000-0005-0000-0000-000002000000}"/>
    <cellStyle name="SAPBEXHLevel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0"/>
  <sheetViews>
    <sheetView tabSelected="1" topLeftCell="A53" workbookViewId="0">
      <selection activeCell="N9" sqref="N9"/>
    </sheetView>
  </sheetViews>
  <sheetFormatPr defaultRowHeight="15" x14ac:dyDescent="0.25"/>
  <cols>
    <col min="1" max="1" width="9.140625" customWidth="1"/>
    <col min="9" max="9" width="9.140625" customWidth="1"/>
    <col min="10" max="10" width="17.140625" style="17" customWidth="1"/>
    <col min="11" max="11" width="17.28515625" style="17" customWidth="1"/>
    <col min="12" max="12" width="21.85546875" customWidth="1"/>
    <col min="13" max="13" width="10.140625" bestFit="1" customWidth="1"/>
    <col min="15" max="15" width="11.7109375" bestFit="1" customWidth="1"/>
  </cols>
  <sheetData>
    <row r="1" spans="1:15" ht="39" customHeight="1" thickBot="1" x14ac:dyDescent="0.3">
      <c r="A1" s="65"/>
      <c r="B1" s="66"/>
      <c r="C1" s="66"/>
      <c r="D1" s="66"/>
      <c r="E1" s="66"/>
      <c r="F1" s="66"/>
      <c r="G1" s="66"/>
      <c r="H1" s="1" t="s">
        <v>0</v>
      </c>
      <c r="I1" s="8" t="s">
        <v>1</v>
      </c>
      <c r="J1" s="40" t="s">
        <v>41</v>
      </c>
      <c r="K1" s="40" t="s">
        <v>42</v>
      </c>
      <c r="L1" s="34"/>
    </row>
    <row r="2" spans="1:15" x14ac:dyDescent="0.25">
      <c r="A2" s="2">
        <v>-22505</v>
      </c>
      <c r="B2" s="69" t="s">
        <v>2</v>
      </c>
      <c r="C2" s="69"/>
      <c r="D2" s="69"/>
      <c r="E2" s="69"/>
      <c r="F2" s="69"/>
      <c r="G2" s="69"/>
      <c r="H2" s="69"/>
      <c r="I2" s="7"/>
      <c r="J2" s="27">
        <f>J3+J4+J5+J6+J7</f>
        <v>73534258</v>
      </c>
      <c r="K2" s="27">
        <v>66455809.969999999</v>
      </c>
      <c r="L2" s="34"/>
    </row>
    <row r="3" spans="1:15" x14ac:dyDescent="0.25">
      <c r="A3" s="70"/>
      <c r="B3" s="71"/>
      <c r="C3" s="71"/>
      <c r="D3" s="71"/>
      <c r="E3" s="71"/>
      <c r="F3" s="71"/>
      <c r="G3" s="71"/>
      <c r="H3" s="72"/>
      <c r="I3" s="4">
        <v>11</v>
      </c>
      <c r="J3" s="16">
        <f>J9+J14+J31+J36+J41+J48+J64</f>
        <v>64250378</v>
      </c>
      <c r="K3" s="16">
        <v>60409767.210000001</v>
      </c>
      <c r="L3" s="34"/>
    </row>
    <row r="4" spans="1:15" x14ac:dyDescent="0.25">
      <c r="A4" s="73"/>
      <c r="B4" s="74"/>
      <c r="C4" s="74"/>
      <c r="D4" s="74"/>
      <c r="E4" s="74"/>
      <c r="F4" s="74"/>
      <c r="G4" s="74"/>
      <c r="H4" s="75"/>
      <c r="I4" s="4">
        <v>52</v>
      </c>
      <c r="J4" s="16">
        <f>J57</f>
        <v>12924</v>
      </c>
      <c r="K4" s="16">
        <v>0</v>
      </c>
      <c r="L4" s="34"/>
    </row>
    <row r="5" spans="1:15" x14ac:dyDescent="0.25">
      <c r="A5" s="73"/>
      <c r="B5" s="74"/>
      <c r="C5" s="74"/>
      <c r="D5" s="74"/>
      <c r="E5" s="74"/>
      <c r="F5" s="74"/>
      <c r="G5" s="74"/>
      <c r="H5" s="75"/>
      <c r="I5" s="4">
        <v>51</v>
      </c>
      <c r="J5" s="16">
        <f>J51</f>
        <v>48603</v>
      </c>
      <c r="K5" s="16">
        <f>K15+K51</f>
        <v>9911.66</v>
      </c>
      <c r="L5" s="34"/>
    </row>
    <row r="6" spans="1:15" x14ac:dyDescent="0.25">
      <c r="A6" s="73"/>
      <c r="B6" s="74"/>
      <c r="C6" s="74"/>
      <c r="D6" s="74"/>
      <c r="E6" s="74"/>
      <c r="F6" s="74"/>
      <c r="G6" s="74"/>
      <c r="H6" s="75"/>
      <c r="I6" s="4">
        <v>559</v>
      </c>
      <c r="J6" s="16">
        <f>J56</f>
        <v>13273</v>
      </c>
      <c r="K6" s="16">
        <v>3038.37</v>
      </c>
      <c r="L6" s="34"/>
    </row>
    <row r="7" spans="1:15" x14ac:dyDescent="0.25">
      <c r="A7" s="76"/>
      <c r="B7" s="77"/>
      <c r="C7" s="77"/>
      <c r="D7" s="77"/>
      <c r="E7" s="77"/>
      <c r="F7" s="77"/>
      <c r="G7" s="77"/>
      <c r="H7" s="78"/>
      <c r="I7" s="4">
        <v>43</v>
      </c>
      <c r="J7" s="16">
        <f>J65</f>
        <v>9209080</v>
      </c>
      <c r="K7" s="16">
        <v>6033092.7300000004</v>
      </c>
      <c r="L7" s="34"/>
    </row>
    <row r="8" spans="1:15" x14ac:dyDescent="0.25">
      <c r="A8" s="67" t="s">
        <v>3</v>
      </c>
      <c r="B8" s="68"/>
      <c r="C8" s="68"/>
      <c r="D8" s="68"/>
      <c r="E8" s="68"/>
      <c r="F8" s="68"/>
      <c r="G8" s="68"/>
      <c r="H8" s="68"/>
      <c r="I8" s="22"/>
      <c r="J8" s="23"/>
      <c r="K8" s="23"/>
      <c r="L8" s="34"/>
    </row>
    <row r="9" spans="1:15" x14ac:dyDescent="0.25">
      <c r="A9" s="35" t="s">
        <v>4</v>
      </c>
      <c r="B9" s="57" t="s">
        <v>5</v>
      </c>
      <c r="C9" s="57"/>
      <c r="D9" s="57"/>
      <c r="E9" s="57"/>
      <c r="F9" s="57"/>
      <c r="G9" s="58"/>
      <c r="H9" s="19" t="s">
        <v>6</v>
      </c>
      <c r="I9" s="12">
        <v>11</v>
      </c>
      <c r="J9" s="14">
        <f>J10</f>
        <v>3001450</v>
      </c>
      <c r="K9" s="14">
        <v>2316521.62</v>
      </c>
      <c r="L9" s="34"/>
    </row>
    <row r="10" spans="1:15" x14ac:dyDescent="0.25">
      <c r="A10" s="36">
        <v>-32</v>
      </c>
      <c r="B10" s="55" t="s">
        <v>7</v>
      </c>
      <c r="C10" s="55"/>
      <c r="D10" s="55"/>
      <c r="E10" s="55"/>
      <c r="F10" s="55"/>
      <c r="G10" s="56"/>
      <c r="H10" s="21" t="s">
        <v>6</v>
      </c>
      <c r="I10" s="5">
        <v>11</v>
      </c>
      <c r="J10" s="16">
        <f>J11+J12+J13</f>
        <v>3001450</v>
      </c>
      <c r="K10" s="16">
        <v>2316521.62</v>
      </c>
      <c r="L10" s="34"/>
    </row>
    <row r="11" spans="1:15" x14ac:dyDescent="0.25">
      <c r="A11" s="37">
        <v>-321</v>
      </c>
      <c r="B11" s="63" t="s">
        <v>8</v>
      </c>
      <c r="C11" s="63"/>
      <c r="D11" s="63"/>
      <c r="E11" s="63"/>
      <c r="F11" s="63"/>
      <c r="G11" s="64"/>
      <c r="H11" s="21" t="s">
        <v>6</v>
      </c>
      <c r="I11" s="5">
        <v>11</v>
      </c>
      <c r="J11" s="15">
        <v>95200</v>
      </c>
      <c r="K11" s="15">
        <v>54231.35</v>
      </c>
      <c r="L11" s="34"/>
    </row>
    <row r="12" spans="1:15" x14ac:dyDescent="0.25">
      <c r="A12" s="37">
        <v>-322</v>
      </c>
      <c r="B12" s="60" t="s">
        <v>9</v>
      </c>
      <c r="C12" s="50"/>
      <c r="D12" s="50"/>
      <c r="E12" s="50"/>
      <c r="F12" s="50"/>
      <c r="G12" s="51"/>
      <c r="H12" s="21" t="s">
        <v>6</v>
      </c>
      <c r="I12" s="5">
        <v>11</v>
      </c>
      <c r="J12" s="15">
        <v>50</v>
      </c>
      <c r="K12" s="15">
        <v>0</v>
      </c>
      <c r="L12" s="34"/>
    </row>
    <row r="13" spans="1:15" x14ac:dyDescent="0.25">
      <c r="A13" s="37">
        <v>-323</v>
      </c>
      <c r="B13" s="53" t="s">
        <v>10</v>
      </c>
      <c r="C13" s="53"/>
      <c r="D13" s="53"/>
      <c r="E13" s="53"/>
      <c r="F13" s="53"/>
      <c r="G13" s="54"/>
      <c r="H13" s="20" t="s">
        <v>6</v>
      </c>
      <c r="I13" s="6">
        <v>11</v>
      </c>
      <c r="J13" s="10">
        <v>2906200</v>
      </c>
      <c r="K13" s="10">
        <v>2262290.27</v>
      </c>
      <c r="L13" s="34"/>
    </row>
    <row r="14" spans="1:15" x14ac:dyDescent="0.25">
      <c r="A14" s="35" t="s">
        <v>11</v>
      </c>
      <c r="B14" s="57" t="s">
        <v>12</v>
      </c>
      <c r="C14" s="57"/>
      <c r="D14" s="57"/>
      <c r="E14" s="57"/>
      <c r="F14" s="57"/>
      <c r="G14" s="58"/>
      <c r="H14" s="19" t="s">
        <v>6</v>
      </c>
      <c r="I14" s="12">
        <v>11</v>
      </c>
      <c r="J14" s="14">
        <f>J16+J20+J28</f>
        <v>55965127</v>
      </c>
      <c r="K14" s="14">
        <v>54121206.840000004</v>
      </c>
      <c r="L14" s="25"/>
    </row>
    <row r="15" spans="1:15" x14ac:dyDescent="0.25">
      <c r="A15" s="35" t="s">
        <v>11</v>
      </c>
      <c r="B15" s="57" t="s">
        <v>12</v>
      </c>
      <c r="C15" s="57"/>
      <c r="D15" s="57"/>
      <c r="E15" s="57"/>
      <c r="F15" s="57"/>
      <c r="G15" s="58"/>
      <c r="H15" s="19" t="s">
        <v>6</v>
      </c>
      <c r="I15" s="48">
        <v>51</v>
      </c>
      <c r="J15" s="14">
        <f>J22+J25</f>
        <v>9642.66</v>
      </c>
      <c r="K15" s="14">
        <f>K22+K25</f>
        <v>9642.66</v>
      </c>
      <c r="L15" s="25"/>
    </row>
    <row r="16" spans="1:15" x14ac:dyDescent="0.25">
      <c r="A16" s="36">
        <v>-31</v>
      </c>
      <c r="B16" s="55" t="s">
        <v>13</v>
      </c>
      <c r="C16" s="55"/>
      <c r="D16" s="55"/>
      <c r="E16" s="55"/>
      <c r="F16" s="55"/>
      <c r="G16" s="56"/>
      <c r="H16" s="21" t="s">
        <v>6</v>
      </c>
      <c r="I16" s="3" t="s">
        <v>14</v>
      </c>
      <c r="J16" s="16">
        <f>J17+J18+J19</f>
        <v>44754669</v>
      </c>
      <c r="K16" s="16">
        <v>43863015.700000003</v>
      </c>
      <c r="L16" s="34"/>
      <c r="O16" s="34"/>
    </row>
    <row r="17" spans="1:15" x14ac:dyDescent="0.25">
      <c r="A17" s="37">
        <v>-311</v>
      </c>
      <c r="B17" s="53" t="s">
        <v>15</v>
      </c>
      <c r="C17" s="53"/>
      <c r="D17" s="53"/>
      <c r="E17" s="53"/>
      <c r="F17" s="53"/>
      <c r="G17" s="54"/>
      <c r="H17" s="20" t="s">
        <v>6</v>
      </c>
      <c r="I17" s="6">
        <v>11</v>
      </c>
      <c r="J17" s="10">
        <v>36482814</v>
      </c>
      <c r="K17" s="10">
        <v>36473266</v>
      </c>
      <c r="L17" s="45"/>
      <c r="O17" s="34"/>
    </row>
    <row r="18" spans="1:15" x14ac:dyDescent="0.25">
      <c r="A18" s="37">
        <v>-312</v>
      </c>
      <c r="B18" s="53" t="s">
        <v>16</v>
      </c>
      <c r="C18" s="53"/>
      <c r="D18" s="53"/>
      <c r="E18" s="53"/>
      <c r="F18" s="53"/>
      <c r="G18" s="54"/>
      <c r="H18" s="20" t="s">
        <v>6</v>
      </c>
      <c r="I18" s="6">
        <v>11</v>
      </c>
      <c r="J18" s="10">
        <v>2280000</v>
      </c>
      <c r="K18" s="10">
        <v>1400860.2</v>
      </c>
      <c r="L18" s="45"/>
      <c r="O18" s="34"/>
    </row>
    <row r="19" spans="1:15" x14ac:dyDescent="0.25">
      <c r="A19" s="37">
        <v>-313</v>
      </c>
      <c r="B19" s="53" t="s">
        <v>17</v>
      </c>
      <c r="C19" s="53"/>
      <c r="D19" s="53"/>
      <c r="E19" s="53"/>
      <c r="F19" s="53"/>
      <c r="G19" s="54"/>
      <c r="H19" s="20" t="s">
        <v>6</v>
      </c>
      <c r="I19" s="6">
        <v>11</v>
      </c>
      <c r="J19" s="10">
        <v>5991855</v>
      </c>
      <c r="K19" s="10">
        <v>5988889.5</v>
      </c>
      <c r="L19" s="45"/>
    </row>
    <row r="20" spans="1:15" x14ac:dyDescent="0.25">
      <c r="A20" s="36">
        <v>-32</v>
      </c>
      <c r="B20" s="55" t="s">
        <v>7</v>
      </c>
      <c r="C20" s="55"/>
      <c r="D20" s="55"/>
      <c r="E20" s="55"/>
      <c r="F20" s="55"/>
      <c r="G20" s="56"/>
      <c r="H20" s="21" t="s">
        <v>6</v>
      </c>
      <c r="I20" s="5">
        <v>11</v>
      </c>
      <c r="J20" s="16">
        <f>J21+J23+J24+J26+J27</f>
        <v>11167794</v>
      </c>
      <c r="K20" s="16">
        <f>K21+K23+K24+K26+K27</f>
        <v>10254721.180000002</v>
      </c>
      <c r="L20" s="34"/>
    </row>
    <row r="21" spans="1:15" x14ac:dyDescent="0.25">
      <c r="A21" s="37">
        <v>-321</v>
      </c>
      <c r="B21" s="53" t="s">
        <v>8</v>
      </c>
      <c r="C21" s="53"/>
      <c r="D21" s="53"/>
      <c r="E21" s="53"/>
      <c r="F21" s="53"/>
      <c r="G21" s="54"/>
      <c r="H21" s="20" t="s">
        <v>6</v>
      </c>
      <c r="I21" s="6">
        <v>11</v>
      </c>
      <c r="J21" s="10">
        <v>1931377</v>
      </c>
      <c r="K21" s="10">
        <v>1803150.31</v>
      </c>
      <c r="L21" s="45"/>
    </row>
    <row r="22" spans="1:15" x14ac:dyDescent="0.25">
      <c r="A22" s="37">
        <v>-321</v>
      </c>
      <c r="B22" s="53" t="s">
        <v>8</v>
      </c>
      <c r="C22" s="53"/>
      <c r="D22" s="53"/>
      <c r="E22" s="53"/>
      <c r="F22" s="53"/>
      <c r="G22" s="54"/>
      <c r="H22" s="20" t="s">
        <v>6</v>
      </c>
      <c r="I22" s="41">
        <v>51</v>
      </c>
      <c r="J22" s="10">
        <v>8592.66</v>
      </c>
      <c r="K22" s="10">
        <v>8592.66</v>
      </c>
      <c r="L22" s="47"/>
    </row>
    <row r="23" spans="1:15" x14ac:dyDescent="0.25">
      <c r="A23" s="37">
        <v>-322</v>
      </c>
      <c r="B23" s="53" t="s">
        <v>9</v>
      </c>
      <c r="C23" s="53"/>
      <c r="D23" s="53"/>
      <c r="E23" s="53"/>
      <c r="F23" s="53"/>
      <c r="G23" s="54"/>
      <c r="H23" s="20" t="s">
        <v>6</v>
      </c>
      <c r="I23" s="6">
        <v>11</v>
      </c>
      <c r="J23" s="10">
        <v>2285250</v>
      </c>
      <c r="K23" s="10">
        <v>1971436.53</v>
      </c>
      <c r="L23" s="34"/>
    </row>
    <row r="24" spans="1:15" x14ac:dyDescent="0.25">
      <c r="A24" s="37">
        <v>-323</v>
      </c>
      <c r="B24" s="53" t="s">
        <v>10</v>
      </c>
      <c r="C24" s="53"/>
      <c r="D24" s="53"/>
      <c r="E24" s="53"/>
      <c r="F24" s="53"/>
      <c r="G24" s="54"/>
      <c r="H24" s="20" t="s">
        <v>6</v>
      </c>
      <c r="I24" s="6">
        <v>11</v>
      </c>
      <c r="J24" s="10">
        <v>6631205</v>
      </c>
      <c r="K24" s="10">
        <v>6199865.9400000004</v>
      </c>
      <c r="L24" s="34"/>
    </row>
    <row r="25" spans="1:15" x14ac:dyDescent="0.25">
      <c r="A25" s="46">
        <v>-323</v>
      </c>
      <c r="B25" s="53" t="s">
        <v>10</v>
      </c>
      <c r="C25" s="53"/>
      <c r="D25" s="53"/>
      <c r="E25" s="53"/>
      <c r="F25" s="53"/>
      <c r="G25" s="54"/>
      <c r="H25" s="20" t="s">
        <v>6</v>
      </c>
      <c r="I25" s="41">
        <v>51</v>
      </c>
      <c r="J25" s="10">
        <v>1050</v>
      </c>
      <c r="K25" s="10">
        <v>1050</v>
      </c>
      <c r="L25" s="34"/>
    </row>
    <row r="26" spans="1:15" x14ac:dyDescent="0.25">
      <c r="A26" s="37">
        <v>-324</v>
      </c>
      <c r="B26" s="53" t="s">
        <v>18</v>
      </c>
      <c r="C26" s="53"/>
      <c r="D26" s="53"/>
      <c r="E26" s="53"/>
      <c r="F26" s="53"/>
      <c r="G26" s="54"/>
      <c r="H26" s="20" t="s">
        <v>6</v>
      </c>
      <c r="I26" s="6">
        <v>11</v>
      </c>
      <c r="J26" s="10">
        <v>100</v>
      </c>
      <c r="K26" s="10">
        <v>0</v>
      </c>
      <c r="L26" s="34"/>
    </row>
    <row r="27" spans="1:15" x14ac:dyDescent="0.25">
      <c r="A27" s="37">
        <v>-329</v>
      </c>
      <c r="B27" s="53" t="s">
        <v>19</v>
      </c>
      <c r="C27" s="53"/>
      <c r="D27" s="53"/>
      <c r="E27" s="53"/>
      <c r="F27" s="53"/>
      <c r="G27" s="54"/>
      <c r="H27" s="20" t="s">
        <v>6</v>
      </c>
      <c r="I27" s="6">
        <v>11</v>
      </c>
      <c r="J27" s="10">
        <v>319862</v>
      </c>
      <c r="K27" s="10">
        <v>280268.40000000002</v>
      </c>
      <c r="L27" s="34"/>
    </row>
    <row r="28" spans="1:15" x14ac:dyDescent="0.25">
      <c r="A28" s="36">
        <v>-34</v>
      </c>
      <c r="B28" s="55" t="s">
        <v>20</v>
      </c>
      <c r="C28" s="55"/>
      <c r="D28" s="55"/>
      <c r="E28" s="55"/>
      <c r="F28" s="55"/>
      <c r="G28" s="56"/>
      <c r="H28" s="21" t="s">
        <v>6</v>
      </c>
      <c r="I28" s="5">
        <v>11</v>
      </c>
      <c r="J28" s="16">
        <f>J29+J30</f>
        <v>42664</v>
      </c>
      <c r="K28" s="16">
        <f>K29+K30</f>
        <v>3469.96</v>
      </c>
      <c r="L28" s="34"/>
    </row>
    <row r="29" spans="1:15" x14ac:dyDescent="0.25">
      <c r="A29" s="37">
        <v>-343</v>
      </c>
      <c r="B29" s="53" t="s">
        <v>21</v>
      </c>
      <c r="C29" s="53"/>
      <c r="D29" s="53"/>
      <c r="E29" s="53"/>
      <c r="F29" s="53"/>
      <c r="G29" s="54"/>
      <c r="H29" s="20" t="s">
        <v>6</v>
      </c>
      <c r="I29" s="6">
        <v>11</v>
      </c>
      <c r="J29" s="10">
        <v>4664</v>
      </c>
      <c r="K29" s="10">
        <v>3469.96</v>
      </c>
      <c r="L29" s="34"/>
    </row>
    <row r="30" spans="1:15" x14ac:dyDescent="0.25">
      <c r="A30" s="37">
        <v>-383</v>
      </c>
      <c r="B30" s="54" t="s">
        <v>40</v>
      </c>
      <c r="C30" s="51"/>
      <c r="D30" s="51"/>
      <c r="E30" s="51"/>
      <c r="F30" s="51"/>
      <c r="G30" s="59"/>
      <c r="H30" s="20" t="s">
        <v>6</v>
      </c>
      <c r="I30" s="41">
        <v>11</v>
      </c>
      <c r="J30" s="10">
        <v>38000</v>
      </c>
      <c r="K30" s="10">
        <v>0</v>
      </c>
      <c r="L30" s="34"/>
    </row>
    <row r="31" spans="1:15" x14ac:dyDescent="0.25">
      <c r="A31" s="35" t="s">
        <v>22</v>
      </c>
      <c r="B31" s="57" t="s">
        <v>23</v>
      </c>
      <c r="C31" s="57"/>
      <c r="D31" s="57"/>
      <c r="E31" s="57"/>
      <c r="F31" s="57"/>
      <c r="G31" s="58"/>
      <c r="H31" s="19" t="s">
        <v>6</v>
      </c>
      <c r="I31" s="12">
        <v>11</v>
      </c>
      <c r="J31" s="14">
        <f>J32</f>
        <v>758399</v>
      </c>
      <c r="K31" s="14">
        <v>70608.94</v>
      </c>
      <c r="L31" s="34"/>
    </row>
    <row r="32" spans="1:15" x14ac:dyDescent="0.25">
      <c r="A32" s="36">
        <v>-32</v>
      </c>
      <c r="B32" s="55" t="s">
        <v>7</v>
      </c>
      <c r="C32" s="55"/>
      <c r="D32" s="55"/>
      <c r="E32" s="55"/>
      <c r="F32" s="55"/>
      <c r="G32" s="56"/>
      <c r="H32" s="21" t="s">
        <v>6</v>
      </c>
      <c r="I32" s="5">
        <v>11</v>
      </c>
      <c r="J32" s="16">
        <f>J33+J34+J35</f>
        <v>758399</v>
      </c>
      <c r="K32" s="16">
        <v>70608.94</v>
      </c>
      <c r="L32" s="34"/>
    </row>
    <row r="33" spans="1:13" x14ac:dyDescent="0.25">
      <c r="A33" s="37">
        <v>-321</v>
      </c>
      <c r="B33" s="53" t="s">
        <v>8</v>
      </c>
      <c r="C33" s="53"/>
      <c r="D33" s="53"/>
      <c r="E33" s="53"/>
      <c r="F33" s="53"/>
      <c r="G33" s="54"/>
      <c r="H33" s="20" t="s">
        <v>6</v>
      </c>
      <c r="I33" s="6">
        <v>11</v>
      </c>
      <c r="J33" s="10">
        <v>46590</v>
      </c>
      <c r="K33" s="10">
        <v>36711.33</v>
      </c>
      <c r="L33" s="34"/>
    </row>
    <row r="34" spans="1:13" x14ac:dyDescent="0.25">
      <c r="A34" s="37">
        <v>-323</v>
      </c>
      <c r="B34" s="53" t="s">
        <v>10</v>
      </c>
      <c r="C34" s="53"/>
      <c r="D34" s="53"/>
      <c r="E34" s="53"/>
      <c r="F34" s="53"/>
      <c r="G34" s="54"/>
      <c r="H34" s="20" t="s">
        <v>6</v>
      </c>
      <c r="I34" s="6">
        <v>11</v>
      </c>
      <c r="J34" s="10">
        <v>706000</v>
      </c>
      <c r="K34" s="10">
        <v>28897.61</v>
      </c>
      <c r="L34" s="34"/>
    </row>
    <row r="35" spans="1:13" x14ac:dyDescent="0.25">
      <c r="A35" s="37">
        <v>-329</v>
      </c>
      <c r="B35" s="53" t="s">
        <v>19</v>
      </c>
      <c r="C35" s="53"/>
      <c r="D35" s="53"/>
      <c r="E35" s="53"/>
      <c r="F35" s="53"/>
      <c r="G35" s="54"/>
      <c r="H35" s="20" t="s">
        <v>6</v>
      </c>
      <c r="I35" s="6">
        <v>11</v>
      </c>
      <c r="J35" s="10">
        <v>5809</v>
      </c>
      <c r="K35" s="10">
        <v>5000</v>
      </c>
      <c r="L35" s="34"/>
    </row>
    <row r="36" spans="1:13" x14ac:dyDescent="0.25">
      <c r="A36" s="35" t="s">
        <v>24</v>
      </c>
      <c r="B36" s="57" t="s">
        <v>25</v>
      </c>
      <c r="C36" s="57"/>
      <c r="D36" s="57"/>
      <c r="E36" s="57"/>
      <c r="F36" s="57"/>
      <c r="G36" s="58"/>
      <c r="H36" s="19" t="s">
        <v>6</v>
      </c>
      <c r="I36" s="12">
        <v>11</v>
      </c>
      <c r="J36" s="14">
        <f>J37+J39</f>
        <v>157514</v>
      </c>
      <c r="K36" s="14">
        <v>142167.47</v>
      </c>
      <c r="L36" s="34"/>
    </row>
    <row r="37" spans="1:13" x14ac:dyDescent="0.25">
      <c r="A37" s="36">
        <v>-32</v>
      </c>
      <c r="B37" s="55" t="s">
        <v>7</v>
      </c>
      <c r="C37" s="55"/>
      <c r="D37" s="55"/>
      <c r="E37" s="55"/>
      <c r="F37" s="55"/>
      <c r="G37" s="56"/>
      <c r="H37" s="21" t="s">
        <v>6</v>
      </c>
      <c r="I37" s="5">
        <v>11</v>
      </c>
      <c r="J37" s="16">
        <f>J38</f>
        <v>24787</v>
      </c>
      <c r="K37" s="16">
        <v>10252.89</v>
      </c>
      <c r="L37" s="34"/>
      <c r="M37" s="34"/>
    </row>
    <row r="38" spans="1:13" x14ac:dyDescent="0.25">
      <c r="A38" s="37">
        <v>-323</v>
      </c>
      <c r="B38" s="53" t="s">
        <v>10</v>
      </c>
      <c r="C38" s="53"/>
      <c r="D38" s="53"/>
      <c r="E38" s="53"/>
      <c r="F38" s="53"/>
      <c r="G38" s="54"/>
      <c r="H38" s="20" t="s">
        <v>6</v>
      </c>
      <c r="I38" s="6">
        <v>11</v>
      </c>
      <c r="J38" s="10">
        <v>24787</v>
      </c>
      <c r="K38" s="10">
        <v>10252.89</v>
      </c>
      <c r="L38" s="34"/>
    </row>
    <row r="39" spans="1:13" x14ac:dyDescent="0.25">
      <c r="A39" s="36">
        <v>-42</v>
      </c>
      <c r="B39" s="55" t="s">
        <v>26</v>
      </c>
      <c r="C39" s="55"/>
      <c r="D39" s="55"/>
      <c r="E39" s="55"/>
      <c r="F39" s="55"/>
      <c r="G39" s="56"/>
      <c r="H39" s="21" t="s">
        <v>6</v>
      </c>
      <c r="I39" s="5">
        <v>11</v>
      </c>
      <c r="J39" s="16">
        <f>J40</f>
        <v>132727</v>
      </c>
      <c r="K39" s="16">
        <v>131914.57999999999</v>
      </c>
      <c r="L39" s="34"/>
    </row>
    <row r="40" spans="1:13" x14ac:dyDescent="0.25">
      <c r="A40" s="37">
        <v>-423</v>
      </c>
      <c r="B40" s="53" t="s">
        <v>27</v>
      </c>
      <c r="C40" s="53"/>
      <c r="D40" s="53"/>
      <c r="E40" s="53"/>
      <c r="F40" s="53"/>
      <c r="G40" s="54"/>
      <c r="H40" s="20" t="s">
        <v>6</v>
      </c>
      <c r="I40" s="6">
        <v>11</v>
      </c>
      <c r="J40" s="10">
        <v>132727</v>
      </c>
      <c r="K40" s="10">
        <v>131914.57999999999</v>
      </c>
      <c r="L40" s="34"/>
    </row>
    <row r="41" spans="1:13" x14ac:dyDescent="0.25">
      <c r="A41" s="35" t="s">
        <v>28</v>
      </c>
      <c r="B41" s="57" t="s">
        <v>29</v>
      </c>
      <c r="C41" s="57"/>
      <c r="D41" s="57"/>
      <c r="E41" s="57"/>
      <c r="F41" s="57"/>
      <c r="G41" s="58"/>
      <c r="H41" s="19" t="s">
        <v>6</v>
      </c>
      <c r="I41" s="12">
        <v>11</v>
      </c>
      <c r="J41" s="14">
        <f t="shared" ref="J41" si="0">J42+J45</f>
        <v>2459000</v>
      </c>
      <c r="K41" s="14">
        <v>2247458.34</v>
      </c>
      <c r="L41" s="25"/>
    </row>
    <row r="42" spans="1:13" x14ac:dyDescent="0.25">
      <c r="A42" s="36">
        <v>-32</v>
      </c>
      <c r="B42" s="55" t="s">
        <v>7</v>
      </c>
      <c r="C42" s="55"/>
      <c r="D42" s="55"/>
      <c r="E42" s="55"/>
      <c r="F42" s="55"/>
      <c r="G42" s="56"/>
      <c r="H42" s="21" t="s">
        <v>6</v>
      </c>
      <c r="I42" s="5">
        <v>11</v>
      </c>
      <c r="J42" s="16">
        <f>J43+J44</f>
        <v>1292000</v>
      </c>
      <c r="K42" s="16">
        <v>1102753.8899999999</v>
      </c>
      <c r="L42" s="34"/>
    </row>
    <row r="43" spans="1:13" x14ac:dyDescent="0.25">
      <c r="A43" s="37">
        <v>-322</v>
      </c>
      <c r="B43" s="60" t="s">
        <v>9</v>
      </c>
      <c r="C43" s="61"/>
      <c r="D43" s="61"/>
      <c r="E43" s="61"/>
      <c r="F43" s="61"/>
      <c r="G43" s="62"/>
      <c r="H43" s="21" t="s">
        <v>6</v>
      </c>
      <c r="I43" s="5">
        <v>11</v>
      </c>
      <c r="J43" s="15">
        <v>2000</v>
      </c>
      <c r="K43" s="15">
        <v>14068.38</v>
      </c>
      <c r="L43" s="34"/>
    </row>
    <row r="44" spans="1:13" x14ac:dyDescent="0.25">
      <c r="A44" s="37">
        <v>-323</v>
      </c>
      <c r="B44" s="53" t="s">
        <v>10</v>
      </c>
      <c r="C44" s="53"/>
      <c r="D44" s="53"/>
      <c r="E44" s="53"/>
      <c r="F44" s="53"/>
      <c r="G44" s="54"/>
      <c r="H44" s="20" t="s">
        <v>6</v>
      </c>
      <c r="I44" s="6">
        <v>11</v>
      </c>
      <c r="J44" s="10">
        <v>1290000</v>
      </c>
      <c r="K44" s="10">
        <v>1088685.51</v>
      </c>
      <c r="L44" s="34"/>
    </row>
    <row r="45" spans="1:13" x14ac:dyDescent="0.25">
      <c r="A45" s="36">
        <v>-42</v>
      </c>
      <c r="B45" s="55" t="s">
        <v>26</v>
      </c>
      <c r="C45" s="55"/>
      <c r="D45" s="55"/>
      <c r="E45" s="55"/>
      <c r="F45" s="55"/>
      <c r="G45" s="56"/>
      <c r="H45" s="26" t="s">
        <v>6</v>
      </c>
      <c r="I45" s="5">
        <v>11</v>
      </c>
      <c r="J45" s="16">
        <f>J46+J47</f>
        <v>1167000</v>
      </c>
      <c r="K45" s="16">
        <v>1144704.45</v>
      </c>
      <c r="L45" s="34"/>
    </row>
    <row r="46" spans="1:13" x14ac:dyDescent="0.25">
      <c r="A46" s="37">
        <v>-422</v>
      </c>
      <c r="B46" s="63" t="s">
        <v>30</v>
      </c>
      <c r="C46" s="63"/>
      <c r="D46" s="63"/>
      <c r="E46" s="63"/>
      <c r="F46" s="63"/>
      <c r="G46" s="64"/>
      <c r="H46" s="21" t="s">
        <v>6</v>
      </c>
      <c r="I46" s="5">
        <v>11</v>
      </c>
      <c r="J46" s="15">
        <v>832000</v>
      </c>
      <c r="K46" s="15">
        <v>803742.6</v>
      </c>
      <c r="L46" s="34"/>
    </row>
    <row r="47" spans="1:13" x14ac:dyDescent="0.25">
      <c r="A47" s="37">
        <v>-426</v>
      </c>
      <c r="B47" s="53" t="s">
        <v>31</v>
      </c>
      <c r="C47" s="53"/>
      <c r="D47" s="53"/>
      <c r="E47" s="53"/>
      <c r="F47" s="53"/>
      <c r="G47" s="54"/>
      <c r="H47" s="20" t="s">
        <v>6</v>
      </c>
      <c r="I47" s="6">
        <v>11</v>
      </c>
      <c r="J47" s="10">
        <v>335000</v>
      </c>
      <c r="K47" s="10">
        <v>340961.85</v>
      </c>
      <c r="L47" s="34"/>
    </row>
    <row r="48" spans="1:13" x14ac:dyDescent="0.25">
      <c r="A48" s="35" t="s">
        <v>32</v>
      </c>
      <c r="B48" s="57" t="s">
        <v>33</v>
      </c>
      <c r="C48" s="57"/>
      <c r="D48" s="57"/>
      <c r="E48" s="57"/>
      <c r="F48" s="57"/>
      <c r="G48" s="58"/>
      <c r="H48" s="19" t="s">
        <v>6</v>
      </c>
      <c r="I48" s="12">
        <v>11</v>
      </c>
      <c r="J48" s="14">
        <f>J49</f>
        <v>63272</v>
      </c>
      <c r="K48" s="14">
        <v>62978.32</v>
      </c>
      <c r="L48" s="34"/>
    </row>
    <row r="49" spans="1:12" x14ac:dyDescent="0.25">
      <c r="A49" s="36">
        <v>-42</v>
      </c>
      <c r="B49" s="55" t="s">
        <v>26</v>
      </c>
      <c r="C49" s="55"/>
      <c r="D49" s="55"/>
      <c r="E49" s="55"/>
      <c r="F49" s="55"/>
      <c r="G49" s="56"/>
      <c r="H49" s="21" t="s">
        <v>6</v>
      </c>
      <c r="I49" s="5">
        <v>11</v>
      </c>
      <c r="J49" s="16">
        <f>J50</f>
        <v>63272</v>
      </c>
      <c r="K49" s="16">
        <v>62978.32</v>
      </c>
      <c r="L49" s="34"/>
    </row>
    <row r="50" spans="1:12" x14ac:dyDescent="0.25">
      <c r="A50" s="37">
        <v>-422</v>
      </c>
      <c r="B50" s="53" t="s">
        <v>30</v>
      </c>
      <c r="C50" s="53"/>
      <c r="D50" s="53"/>
      <c r="E50" s="53"/>
      <c r="F50" s="53"/>
      <c r="G50" s="54"/>
      <c r="H50" s="20" t="s">
        <v>6</v>
      </c>
      <c r="I50" s="6">
        <v>11</v>
      </c>
      <c r="J50" s="10">
        <v>63272</v>
      </c>
      <c r="K50" s="10">
        <v>62978.32</v>
      </c>
      <c r="L50" s="34"/>
    </row>
    <row r="51" spans="1:12" x14ac:dyDescent="0.25">
      <c r="A51" s="35" t="s">
        <v>34</v>
      </c>
      <c r="B51" s="57" t="s">
        <v>35</v>
      </c>
      <c r="C51" s="57"/>
      <c r="D51" s="57"/>
      <c r="E51" s="57"/>
      <c r="F51" s="57"/>
      <c r="G51" s="58"/>
      <c r="H51" s="19" t="s">
        <v>6</v>
      </c>
      <c r="I51" s="12">
        <v>51</v>
      </c>
      <c r="J51" s="14">
        <f>J52</f>
        <v>48603</v>
      </c>
      <c r="K51" s="14">
        <v>269</v>
      </c>
      <c r="L51" s="34"/>
    </row>
    <row r="52" spans="1:12" x14ac:dyDescent="0.25">
      <c r="A52" s="36">
        <v>-32</v>
      </c>
      <c r="B52" s="55" t="s">
        <v>7</v>
      </c>
      <c r="C52" s="55"/>
      <c r="D52" s="55"/>
      <c r="E52" s="55"/>
      <c r="F52" s="55"/>
      <c r="G52" s="56"/>
      <c r="H52" s="21" t="s">
        <v>6</v>
      </c>
      <c r="I52" s="5">
        <v>51</v>
      </c>
      <c r="J52" s="16">
        <f>J53+J54+J55</f>
        <v>48603</v>
      </c>
      <c r="K52" s="16">
        <v>269</v>
      </c>
      <c r="L52" s="34"/>
    </row>
    <row r="53" spans="1:12" x14ac:dyDescent="0.25">
      <c r="A53" s="37">
        <v>-321</v>
      </c>
      <c r="B53" s="53" t="s">
        <v>8</v>
      </c>
      <c r="C53" s="53"/>
      <c r="D53" s="53"/>
      <c r="E53" s="53"/>
      <c r="F53" s="53"/>
      <c r="G53" s="54"/>
      <c r="H53" s="20" t="s">
        <v>6</v>
      </c>
      <c r="I53" s="6">
        <v>51</v>
      </c>
      <c r="J53" s="10">
        <v>20000</v>
      </c>
      <c r="K53" s="10">
        <v>0</v>
      </c>
      <c r="L53" s="34"/>
    </row>
    <row r="54" spans="1:12" x14ac:dyDescent="0.25">
      <c r="A54" s="38">
        <v>-323</v>
      </c>
      <c r="B54" s="79" t="s">
        <v>10</v>
      </c>
      <c r="C54" s="79"/>
      <c r="D54" s="79"/>
      <c r="E54" s="79"/>
      <c r="F54" s="79"/>
      <c r="G54" s="80"/>
      <c r="H54" s="20" t="s">
        <v>6</v>
      </c>
      <c r="I54" s="24">
        <v>51</v>
      </c>
      <c r="J54" s="18">
        <v>20000</v>
      </c>
      <c r="K54" s="44">
        <v>0</v>
      </c>
      <c r="L54" s="34"/>
    </row>
    <row r="55" spans="1:12" x14ac:dyDescent="0.25">
      <c r="A55" s="38">
        <v>-329</v>
      </c>
      <c r="B55" s="49" t="s">
        <v>19</v>
      </c>
      <c r="C55" s="50"/>
      <c r="D55" s="50"/>
      <c r="E55" s="50"/>
      <c r="F55" s="50"/>
      <c r="G55" s="51"/>
      <c r="H55" s="20" t="s">
        <v>6</v>
      </c>
      <c r="I55" s="6">
        <v>51</v>
      </c>
      <c r="J55" s="18">
        <v>8603</v>
      </c>
      <c r="K55" s="44">
        <v>269</v>
      </c>
      <c r="L55" s="34"/>
    </row>
    <row r="56" spans="1:12" x14ac:dyDescent="0.25">
      <c r="A56" s="35" t="s">
        <v>36</v>
      </c>
      <c r="B56" s="57" t="s">
        <v>37</v>
      </c>
      <c r="C56" s="57"/>
      <c r="D56" s="57"/>
      <c r="E56" s="57"/>
      <c r="F56" s="57"/>
      <c r="G56" s="58"/>
      <c r="H56" s="19" t="s">
        <v>6</v>
      </c>
      <c r="I56" s="12">
        <v>559</v>
      </c>
      <c r="J56" s="14">
        <v>13273</v>
      </c>
      <c r="K56" s="14">
        <v>3038.37</v>
      </c>
      <c r="L56" s="34"/>
    </row>
    <row r="57" spans="1:12" x14ac:dyDescent="0.25">
      <c r="A57" s="35" t="s">
        <v>36</v>
      </c>
      <c r="B57" s="57" t="s">
        <v>37</v>
      </c>
      <c r="C57" s="57"/>
      <c r="D57" s="57"/>
      <c r="E57" s="57"/>
      <c r="F57" s="57"/>
      <c r="G57" s="58"/>
      <c r="H57" s="19" t="s">
        <v>6</v>
      </c>
      <c r="I57" s="12">
        <v>52</v>
      </c>
      <c r="J57" s="14">
        <f>J58</f>
        <v>12924</v>
      </c>
      <c r="K57" s="14">
        <v>0</v>
      </c>
      <c r="L57" s="34"/>
    </row>
    <row r="58" spans="1:12" x14ac:dyDescent="0.25">
      <c r="A58" s="36">
        <v>-32</v>
      </c>
      <c r="B58" s="55" t="s">
        <v>7</v>
      </c>
      <c r="C58" s="55"/>
      <c r="D58" s="55"/>
      <c r="E58" s="55"/>
      <c r="F58" s="55"/>
      <c r="G58" s="56"/>
      <c r="H58" s="21" t="s">
        <v>6</v>
      </c>
      <c r="I58" s="5">
        <v>52</v>
      </c>
      <c r="J58" s="16">
        <f>J59</f>
        <v>12924</v>
      </c>
      <c r="K58" s="16">
        <v>0</v>
      </c>
      <c r="L58" s="34"/>
    </row>
    <row r="59" spans="1:12" x14ac:dyDescent="0.25">
      <c r="A59" s="37">
        <v>-321</v>
      </c>
      <c r="B59" s="53" t="s">
        <v>8</v>
      </c>
      <c r="C59" s="53"/>
      <c r="D59" s="53"/>
      <c r="E59" s="53"/>
      <c r="F59" s="53"/>
      <c r="G59" s="54"/>
      <c r="H59" s="20" t="s">
        <v>6</v>
      </c>
      <c r="I59" s="6">
        <v>52</v>
      </c>
      <c r="J59" s="10">
        <v>12924</v>
      </c>
      <c r="K59" s="10">
        <v>0</v>
      </c>
      <c r="L59" s="34"/>
    </row>
    <row r="60" spans="1:12" x14ac:dyDescent="0.25">
      <c r="A60" s="36">
        <v>-32</v>
      </c>
      <c r="B60" s="55" t="s">
        <v>7</v>
      </c>
      <c r="C60" s="55"/>
      <c r="D60" s="55"/>
      <c r="E60" s="55"/>
      <c r="F60" s="55"/>
      <c r="G60" s="56"/>
      <c r="H60" s="21" t="s">
        <v>6</v>
      </c>
      <c r="I60" s="5">
        <v>559</v>
      </c>
      <c r="J60" s="16">
        <v>13273</v>
      </c>
      <c r="K60" s="16">
        <v>3038.37</v>
      </c>
      <c r="L60" s="34"/>
    </row>
    <row r="61" spans="1:12" x14ac:dyDescent="0.25">
      <c r="A61" s="37">
        <v>-321</v>
      </c>
      <c r="B61" s="53" t="s">
        <v>8</v>
      </c>
      <c r="C61" s="53"/>
      <c r="D61" s="53"/>
      <c r="E61" s="53"/>
      <c r="F61" s="53"/>
      <c r="G61" s="54"/>
      <c r="H61" s="21" t="s">
        <v>6</v>
      </c>
      <c r="I61" s="5">
        <v>559</v>
      </c>
      <c r="J61" s="15">
        <v>3982</v>
      </c>
      <c r="K61" s="15">
        <v>0</v>
      </c>
      <c r="L61" s="34"/>
    </row>
    <row r="62" spans="1:12" x14ac:dyDescent="0.25">
      <c r="A62" s="37">
        <v>-323</v>
      </c>
      <c r="B62" s="53" t="s">
        <v>10</v>
      </c>
      <c r="C62" s="53"/>
      <c r="D62" s="53"/>
      <c r="E62" s="53"/>
      <c r="F62" s="53"/>
      <c r="G62" s="54"/>
      <c r="H62" s="20" t="s">
        <v>6</v>
      </c>
      <c r="I62" s="6">
        <v>559</v>
      </c>
      <c r="J62" s="10">
        <v>3318</v>
      </c>
      <c r="K62" s="10">
        <v>1538.17</v>
      </c>
      <c r="L62" s="34"/>
    </row>
    <row r="63" spans="1:12" x14ac:dyDescent="0.25">
      <c r="A63" s="37">
        <v>-329</v>
      </c>
      <c r="B63" s="53" t="s">
        <v>19</v>
      </c>
      <c r="C63" s="53"/>
      <c r="D63" s="53"/>
      <c r="E63" s="53"/>
      <c r="F63" s="53"/>
      <c r="G63" s="54"/>
      <c r="H63" s="20" t="s">
        <v>6</v>
      </c>
      <c r="I63" s="6">
        <v>559</v>
      </c>
      <c r="J63" s="10">
        <v>5973</v>
      </c>
      <c r="K63" s="10">
        <v>1500.2</v>
      </c>
      <c r="L63" s="34"/>
    </row>
    <row r="64" spans="1:12" x14ac:dyDescent="0.25">
      <c r="A64" s="35" t="s">
        <v>38</v>
      </c>
      <c r="B64" s="57" t="s">
        <v>39</v>
      </c>
      <c r="C64" s="57"/>
      <c r="D64" s="57"/>
      <c r="E64" s="57"/>
      <c r="F64" s="57"/>
      <c r="G64" s="58"/>
      <c r="H64" s="39" t="s">
        <v>6</v>
      </c>
      <c r="I64" s="13">
        <v>11</v>
      </c>
      <c r="J64" s="14">
        <f>J66+J71</f>
        <v>1845616</v>
      </c>
      <c r="K64" s="14">
        <v>1448825.68</v>
      </c>
      <c r="L64" s="34"/>
    </row>
    <row r="65" spans="1:14" x14ac:dyDescent="0.25">
      <c r="A65" s="35" t="s">
        <v>38</v>
      </c>
      <c r="B65" s="57" t="s">
        <v>39</v>
      </c>
      <c r="C65" s="57"/>
      <c r="D65" s="57"/>
      <c r="E65" s="57"/>
      <c r="F65" s="57"/>
      <c r="G65" s="58"/>
      <c r="H65" s="39" t="s">
        <v>6</v>
      </c>
      <c r="I65" s="13">
        <v>43</v>
      </c>
      <c r="J65" s="14">
        <f>J74+J78</f>
        <v>9209080</v>
      </c>
      <c r="K65" s="14">
        <v>6033092.7300000004</v>
      </c>
      <c r="L65" s="34"/>
    </row>
    <row r="66" spans="1:14" x14ac:dyDescent="0.25">
      <c r="A66" s="36">
        <v>-32</v>
      </c>
      <c r="B66" s="55" t="s">
        <v>7</v>
      </c>
      <c r="C66" s="55"/>
      <c r="D66" s="55"/>
      <c r="E66" s="55"/>
      <c r="F66" s="55"/>
      <c r="G66" s="56"/>
      <c r="H66" s="32" t="s">
        <v>6</v>
      </c>
      <c r="I66" s="9">
        <v>11</v>
      </c>
      <c r="J66" s="11">
        <f>J67+J68+J69+J70</f>
        <v>1843650</v>
      </c>
      <c r="K66" s="11">
        <v>1448825.68</v>
      </c>
      <c r="L66" s="34"/>
    </row>
    <row r="67" spans="1:14" x14ac:dyDescent="0.25">
      <c r="A67" s="37">
        <v>-321</v>
      </c>
      <c r="B67" s="53" t="s">
        <v>8</v>
      </c>
      <c r="C67" s="53"/>
      <c r="D67" s="53"/>
      <c r="E67" s="53"/>
      <c r="F67" s="53"/>
      <c r="G67" s="54"/>
      <c r="H67" s="32" t="s">
        <v>6</v>
      </c>
      <c r="I67" s="9">
        <v>11</v>
      </c>
      <c r="J67" s="10">
        <v>12000</v>
      </c>
      <c r="K67" s="10">
        <v>10086.030000000001</v>
      </c>
      <c r="L67" s="34"/>
    </row>
    <row r="68" spans="1:14" x14ac:dyDescent="0.25">
      <c r="A68" s="37">
        <v>-322</v>
      </c>
      <c r="B68" s="53" t="s">
        <v>9</v>
      </c>
      <c r="C68" s="53"/>
      <c r="D68" s="53"/>
      <c r="E68" s="53"/>
      <c r="F68" s="53"/>
      <c r="G68" s="54"/>
      <c r="H68" s="32" t="s">
        <v>6</v>
      </c>
      <c r="I68" s="9">
        <v>11</v>
      </c>
      <c r="J68" s="10">
        <v>13000</v>
      </c>
      <c r="K68" s="10">
        <v>9872.02</v>
      </c>
      <c r="L68" s="34"/>
    </row>
    <row r="69" spans="1:14" x14ac:dyDescent="0.25">
      <c r="A69" s="37">
        <v>-323</v>
      </c>
      <c r="B69" s="53" t="s">
        <v>10</v>
      </c>
      <c r="C69" s="53"/>
      <c r="D69" s="53"/>
      <c r="E69" s="53"/>
      <c r="F69" s="53"/>
      <c r="G69" s="54"/>
      <c r="H69" s="32" t="s">
        <v>6</v>
      </c>
      <c r="I69" s="9">
        <v>11</v>
      </c>
      <c r="J69" s="10">
        <v>1813650</v>
      </c>
      <c r="K69" s="10">
        <v>1427881.67</v>
      </c>
      <c r="L69" s="34"/>
    </row>
    <row r="70" spans="1:14" x14ac:dyDescent="0.25">
      <c r="A70" s="37">
        <v>-329</v>
      </c>
      <c r="B70" s="52" t="s">
        <v>19</v>
      </c>
      <c r="C70" s="50"/>
      <c r="D70" s="50"/>
      <c r="E70" s="50"/>
      <c r="F70" s="50"/>
      <c r="G70" s="51"/>
      <c r="H70" s="32" t="s">
        <v>6</v>
      </c>
      <c r="I70" s="9">
        <v>11</v>
      </c>
      <c r="J70" s="10">
        <v>5000</v>
      </c>
      <c r="K70" s="10">
        <v>985.96</v>
      </c>
      <c r="L70" s="34"/>
    </row>
    <row r="71" spans="1:14" x14ac:dyDescent="0.25">
      <c r="A71" s="36">
        <v>-42</v>
      </c>
      <c r="B71" s="55" t="s">
        <v>26</v>
      </c>
      <c r="C71" s="55"/>
      <c r="D71" s="55"/>
      <c r="E71" s="55"/>
      <c r="F71" s="55"/>
      <c r="G71" s="56"/>
      <c r="H71" s="32" t="s">
        <v>6</v>
      </c>
      <c r="I71" s="9">
        <v>11</v>
      </c>
      <c r="J71" s="11">
        <f>J72+J73</f>
        <v>1966</v>
      </c>
      <c r="K71" s="11">
        <v>0</v>
      </c>
      <c r="L71" s="42"/>
      <c r="N71" s="43"/>
    </row>
    <row r="72" spans="1:14" x14ac:dyDescent="0.25">
      <c r="A72" s="37">
        <v>-422</v>
      </c>
      <c r="B72" s="63" t="s">
        <v>30</v>
      </c>
      <c r="C72" s="63"/>
      <c r="D72" s="63"/>
      <c r="E72" s="63"/>
      <c r="F72" s="63"/>
      <c r="G72" s="64"/>
      <c r="H72" s="32" t="s">
        <v>6</v>
      </c>
      <c r="I72" s="9">
        <v>11</v>
      </c>
      <c r="J72" s="10">
        <v>1491</v>
      </c>
      <c r="K72" s="10">
        <v>0</v>
      </c>
      <c r="L72" s="34"/>
    </row>
    <row r="73" spans="1:14" x14ac:dyDescent="0.25">
      <c r="A73" s="37">
        <v>-426</v>
      </c>
      <c r="B73" s="53" t="s">
        <v>31</v>
      </c>
      <c r="C73" s="53"/>
      <c r="D73" s="53"/>
      <c r="E73" s="53"/>
      <c r="F73" s="53"/>
      <c r="G73" s="54"/>
      <c r="H73" s="32" t="s">
        <v>6</v>
      </c>
      <c r="I73" s="9">
        <v>11</v>
      </c>
      <c r="J73" s="10">
        <v>475</v>
      </c>
      <c r="K73" s="10">
        <v>0</v>
      </c>
      <c r="L73" s="34"/>
    </row>
    <row r="74" spans="1:14" x14ac:dyDescent="0.25">
      <c r="A74" s="36">
        <v>-32</v>
      </c>
      <c r="B74" s="55" t="s">
        <v>7</v>
      </c>
      <c r="C74" s="55"/>
      <c r="D74" s="55"/>
      <c r="E74" s="55"/>
      <c r="F74" s="55"/>
      <c r="G74" s="56"/>
      <c r="H74" s="32" t="s">
        <v>6</v>
      </c>
      <c r="I74" s="9">
        <v>43</v>
      </c>
      <c r="J74" s="11">
        <f>J75+J76+J77</f>
        <v>8572076</v>
      </c>
      <c r="K74" s="11">
        <v>6032629.8799999999</v>
      </c>
      <c r="L74" s="42"/>
    </row>
    <row r="75" spans="1:14" x14ac:dyDescent="0.25">
      <c r="A75" s="37">
        <v>-321</v>
      </c>
      <c r="B75" s="60" t="s">
        <v>8</v>
      </c>
      <c r="C75" s="61"/>
      <c r="D75" s="61"/>
      <c r="E75" s="61"/>
      <c r="F75" s="61"/>
      <c r="G75" s="62"/>
      <c r="H75" s="32" t="s">
        <v>6</v>
      </c>
      <c r="I75" s="9">
        <v>43</v>
      </c>
      <c r="J75" s="10">
        <v>9500</v>
      </c>
      <c r="K75" s="10">
        <v>2358.11</v>
      </c>
      <c r="L75" s="34"/>
    </row>
    <row r="76" spans="1:14" x14ac:dyDescent="0.25">
      <c r="A76" s="37">
        <v>-322</v>
      </c>
      <c r="B76" s="60" t="s">
        <v>9</v>
      </c>
      <c r="C76" s="50"/>
      <c r="D76" s="50"/>
      <c r="E76" s="50"/>
      <c r="F76" s="50"/>
      <c r="G76" s="51"/>
      <c r="H76" s="32" t="s">
        <v>6</v>
      </c>
      <c r="I76" s="9">
        <v>43</v>
      </c>
      <c r="J76" s="10">
        <v>13276</v>
      </c>
      <c r="K76" s="10">
        <v>14146.68</v>
      </c>
      <c r="L76" s="34"/>
    </row>
    <row r="77" spans="1:14" x14ac:dyDescent="0.25">
      <c r="A77" s="37">
        <v>-323</v>
      </c>
      <c r="B77" s="53" t="s">
        <v>10</v>
      </c>
      <c r="C77" s="53"/>
      <c r="D77" s="53"/>
      <c r="E77" s="53"/>
      <c r="F77" s="53"/>
      <c r="G77" s="54"/>
      <c r="H77" s="32" t="s">
        <v>6</v>
      </c>
      <c r="I77" s="9">
        <v>43</v>
      </c>
      <c r="J77" s="10">
        <v>8549300</v>
      </c>
      <c r="K77" s="10">
        <v>6016125.0899999999</v>
      </c>
      <c r="L77" s="34"/>
    </row>
    <row r="78" spans="1:14" x14ac:dyDescent="0.25">
      <c r="A78" s="36">
        <v>-42</v>
      </c>
      <c r="B78" s="55" t="s">
        <v>26</v>
      </c>
      <c r="C78" s="55"/>
      <c r="D78" s="55"/>
      <c r="E78" s="55"/>
      <c r="F78" s="55"/>
      <c r="G78" s="56"/>
      <c r="H78" s="32" t="s">
        <v>6</v>
      </c>
      <c r="I78" s="9">
        <v>43</v>
      </c>
      <c r="J78" s="11">
        <f>J79+J80</f>
        <v>637004</v>
      </c>
      <c r="K78" s="11">
        <v>462.85</v>
      </c>
    </row>
    <row r="79" spans="1:14" x14ac:dyDescent="0.25">
      <c r="A79" s="37">
        <v>-422</v>
      </c>
      <c r="B79" s="63" t="s">
        <v>30</v>
      </c>
      <c r="C79" s="63"/>
      <c r="D79" s="63"/>
      <c r="E79" s="63"/>
      <c r="F79" s="63"/>
      <c r="G79" s="64"/>
      <c r="H79" s="32" t="s">
        <v>6</v>
      </c>
      <c r="I79" s="33">
        <v>43</v>
      </c>
      <c r="J79" s="10">
        <v>312000</v>
      </c>
      <c r="K79" s="10">
        <v>462.85</v>
      </c>
    </row>
    <row r="80" spans="1:14" ht="15.75" thickBot="1" x14ac:dyDescent="0.3">
      <c r="A80" s="28">
        <v>-423</v>
      </c>
      <c r="B80" s="81" t="s">
        <v>27</v>
      </c>
      <c r="C80" s="81"/>
      <c r="D80" s="81"/>
      <c r="E80" s="81"/>
      <c r="F80" s="81"/>
      <c r="G80" s="81"/>
      <c r="H80" s="29" t="s">
        <v>6</v>
      </c>
      <c r="I80" s="30">
        <v>43</v>
      </c>
      <c r="J80" s="31">
        <v>325004</v>
      </c>
      <c r="K80" s="31">
        <v>0</v>
      </c>
    </row>
  </sheetData>
  <autoFilter ref="A1:K80" xr:uid="{00000000-0009-0000-0000-000000000000}">
    <filterColumn colId="0" showButton="0"/>
    <filterColumn colId="2" showButton="0"/>
    <filterColumn colId="3" showButton="0"/>
    <filterColumn colId="4" showButton="0"/>
    <filterColumn colId="5" showButton="0"/>
  </autoFilter>
  <mergeCells count="77">
    <mergeCell ref="B57:G57"/>
    <mergeCell ref="B58:G58"/>
    <mergeCell ref="B56:G56"/>
    <mergeCell ref="B52:G52"/>
    <mergeCell ref="B64:G64"/>
    <mergeCell ref="B65:G65"/>
    <mergeCell ref="B63:G63"/>
    <mergeCell ref="B59:G59"/>
    <mergeCell ref="B60:G60"/>
    <mergeCell ref="B62:G62"/>
    <mergeCell ref="B61:G61"/>
    <mergeCell ref="B80:G80"/>
    <mergeCell ref="B66:G66"/>
    <mergeCell ref="B77:G77"/>
    <mergeCell ref="B78:G78"/>
    <mergeCell ref="B71:G71"/>
    <mergeCell ref="B72:G72"/>
    <mergeCell ref="B76:G76"/>
    <mergeCell ref="B79:G79"/>
    <mergeCell ref="B75:G75"/>
    <mergeCell ref="B67:G67"/>
    <mergeCell ref="B68:G68"/>
    <mergeCell ref="B69:G69"/>
    <mergeCell ref="B73:G73"/>
    <mergeCell ref="B74:G74"/>
    <mergeCell ref="B53:G53"/>
    <mergeCell ref="B54:G54"/>
    <mergeCell ref="B20:G20"/>
    <mergeCell ref="B19:G19"/>
    <mergeCell ref="B18:G18"/>
    <mergeCell ref="B34:G34"/>
    <mergeCell ref="B33:G33"/>
    <mergeCell ref="B31:G31"/>
    <mergeCell ref="B32:G32"/>
    <mergeCell ref="B39:G39"/>
    <mergeCell ref="B37:G37"/>
    <mergeCell ref="B38:G38"/>
    <mergeCell ref="B36:G36"/>
    <mergeCell ref="B35:G35"/>
    <mergeCell ref="B40:G40"/>
    <mergeCell ref="B51:G51"/>
    <mergeCell ref="B45:G45"/>
    <mergeCell ref="B46:G46"/>
    <mergeCell ref="A1:B1"/>
    <mergeCell ref="C1:G1"/>
    <mergeCell ref="B11:G11"/>
    <mergeCell ref="B9:G9"/>
    <mergeCell ref="B10:G10"/>
    <mergeCell ref="A8:H8"/>
    <mergeCell ref="B2:H2"/>
    <mergeCell ref="A3:H7"/>
    <mergeCell ref="B22:G22"/>
    <mergeCell ref="B25:G25"/>
    <mergeCell ref="B15:G15"/>
    <mergeCell ref="B12:G12"/>
    <mergeCell ref="B43:G43"/>
    <mergeCell ref="B17:G17"/>
    <mergeCell ref="B14:G14"/>
    <mergeCell ref="B16:G16"/>
    <mergeCell ref="B13:G13"/>
    <mergeCell ref="B21:G21"/>
    <mergeCell ref="B55:G55"/>
    <mergeCell ref="B70:G70"/>
    <mergeCell ref="B24:G24"/>
    <mergeCell ref="B23:G23"/>
    <mergeCell ref="B26:G26"/>
    <mergeCell ref="B29:G29"/>
    <mergeCell ref="B28:G28"/>
    <mergeCell ref="B27:G27"/>
    <mergeCell ref="B44:G44"/>
    <mergeCell ref="B41:G41"/>
    <mergeCell ref="B42:G42"/>
    <mergeCell ref="B30:G30"/>
    <mergeCell ref="B50:G50"/>
    <mergeCell ref="B48:G48"/>
    <mergeCell ref="B49:G49"/>
    <mergeCell ref="B47:G47"/>
  </mergeCells>
  <phoneticPr fontId="9" type="noConversion"/>
  <pageMargins left="0.70866141732283472" right="0.70866141732283472" top="0.74803149606299213" bottom="0.74803149606299213" header="0.31496062992125984" footer="0.31496062992125984"/>
  <pageSetup paperSize="9" scale="80" orientation="landscape" r:id="rId1"/>
  <ignoredErrors>
    <ignoredError sqref="I16 H9:H8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DIRH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Alenka Vrpka</dc:creator>
  <cp:lastModifiedBy>Josipa Veger</cp:lastModifiedBy>
  <cp:lastPrinted>2021-12-30T13:41:03Z</cp:lastPrinted>
  <dcterms:created xsi:type="dcterms:W3CDTF">2021-01-21T07:47:03Z</dcterms:created>
  <dcterms:modified xsi:type="dcterms:W3CDTF">2025-04-01T08:07:46Z</dcterms:modified>
</cp:coreProperties>
</file>