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anoski\Desktop\MARTINA ZANOŠKI  2017. NOVO\PLAN 2024-2026\Upute za izradu 2024-2026\plan 2024-2026\Financijski plan 2024.-2026 knjiga\"/>
    </mc:Choice>
  </mc:AlternateContent>
  <bookViews>
    <workbookView xWindow="480" yWindow="75" windowWidth="18195" windowHeight="11820"/>
  </bookViews>
  <sheets>
    <sheet name="Sheet2" sheetId="2" r:id="rId1"/>
  </sheets>
  <definedNames>
    <definedName name="_xlnm.Print_Titles" localSheetId="0">Sheet2!$6:$6</definedName>
    <definedName name="_xlnm.Print_Area" localSheetId="0">Sheet2!$A$1:$F$48</definedName>
  </definedNames>
  <calcPr calcId="162913"/>
</workbook>
</file>

<file path=xl/calcChain.xml><?xml version="1.0" encoding="utf-8"?>
<calcChain xmlns="http://schemas.openxmlformats.org/spreadsheetml/2006/main">
  <c r="E10" i="2" l="1"/>
  <c r="F10" i="2"/>
  <c r="D10" i="2"/>
  <c r="F7" i="2"/>
  <c r="E7" i="2"/>
  <c r="D7" i="2"/>
  <c r="F30" i="2" l="1"/>
  <c r="E30" i="2"/>
  <c r="D30" i="2"/>
  <c r="E28" i="2" l="1"/>
  <c r="F28" i="2"/>
  <c r="D28" i="2" l="1"/>
  <c r="E42" i="2" l="1"/>
  <c r="F42" i="2"/>
  <c r="D42" i="2"/>
  <c r="E36" i="2" l="1"/>
  <c r="F36" i="2"/>
  <c r="D36" i="2"/>
  <c r="E19" i="2" l="1"/>
  <c r="E18" i="2" s="1"/>
  <c r="F19" i="2"/>
  <c r="F18" i="2" s="1"/>
  <c r="E24" i="2"/>
  <c r="F24" i="2"/>
  <c r="D24" i="2"/>
  <c r="F45" i="2"/>
  <c r="E45" i="2"/>
  <c r="F39" i="2"/>
  <c r="E39" i="2"/>
  <c r="F34" i="2"/>
  <c r="E34" i="2"/>
  <c r="F14" i="2"/>
  <c r="F13" i="2" s="1"/>
  <c r="F48" i="2" s="1"/>
  <c r="E14" i="2"/>
  <c r="E13" i="2" s="1"/>
  <c r="E48" i="2" s="1"/>
  <c r="D45" i="2" l="1"/>
  <c r="D39" i="2"/>
  <c r="D34" i="2"/>
  <c r="D14" i="2"/>
  <c r="D13" i="2" s="1"/>
  <c r="D19" i="2" l="1"/>
  <c r="D18" i="2" s="1"/>
  <c r="D48" i="2" s="1"/>
</calcChain>
</file>

<file path=xl/sharedStrings.xml><?xml version="1.0" encoding="utf-8"?>
<sst xmlns="http://schemas.openxmlformats.org/spreadsheetml/2006/main" count="68" uniqueCount="68">
  <si>
    <t>UKUPNO:</t>
  </si>
  <si>
    <t>04005</t>
  </si>
  <si>
    <t>Ministarstvo unutarnjih poslova</t>
  </si>
  <si>
    <t>Vlastiti prihodi</t>
  </si>
  <si>
    <t>31</t>
  </si>
  <si>
    <t>6615</t>
  </si>
  <si>
    <t>Prihodi od pruženih usluga</t>
  </si>
  <si>
    <t>43</t>
  </si>
  <si>
    <t>Ostali prihodi za posebne namjene</t>
  </si>
  <si>
    <t>65218</t>
  </si>
  <si>
    <t>Ostali prihodi državne uprave za posebne namjene</t>
  </si>
  <si>
    <t>51</t>
  </si>
  <si>
    <t>Pomoći EU</t>
  </si>
  <si>
    <t>632311700</t>
  </si>
  <si>
    <t>Tekuće pomoći od institucija i tijela EU - ostalo</t>
  </si>
  <si>
    <t>632311800</t>
  </si>
  <si>
    <t>Tekuće pomoći od institucija i tijela EU - refundacije putnih troškova</t>
  </si>
  <si>
    <t>52</t>
  </si>
  <si>
    <t>Ostale pomoći</t>
  </si>
  <si>
    <t>6341</t>
  </si>
  <si>
    <t>Tekuće pomoći od ostalih subjekata unutar općeg proračuna</t>
  </si>
  <si>
    <t>632410563</t>
  </si>
  <si>
    <t>Kapitalne pomoći od institucija i tijela EU - ERDF</t>
  </si>
  <si>
    <t>632310575</t>
  </si>
  <si>
    <t>Fondovi za unutarnje poslove</t>
  </si>
  <si>
    <t>632410575</t>
  </si>
  <si>
    <t>Donacije</t>
  </si>
  <si>
    <t>61</t>
  </si>
  <si>
    <t>663140000</t>
  </si>
  <si>
    <t>Tekuće donacije od ostalih subjekata izvan opće države</t>
  </si>
  <si>
    <t>663240000</t>
  </si>
  <si>
    <t>Kapitalne donacije od ostalih subjekata izvan opće države</t>
  </si>
  <si>
    <t>Prihodi od restorana, kantina, bifea</t>
  </si>
  <si>
    <t>Prihodi od ljetovanja</t>
  </si>
  <si>
    <t>Prihodi od pruženih usluga IPA 2012 BiH</t>
  </si>
  <si>
    <t>Ostali prihodi državne uprave za posebne namjene ostvareni prema Sporazumu koji proizlazi iz Nacionalnog programa sigurnosti cestovnog prometa</t>
  </si>
  <si>
    <t>Ostali prihodi državne uprave za plative tiskanice</t>
  </si>
  <si>
    <t xml:space="preserve">Prihod ostavaren od uplate Min.poljoprivrede iz OKFŠ-a za projekt Razminiranje </t>
  </si>
  <si>
    <t>Rutne i terminalne naknade</t>
  </si>
  <si>
    <t>Tekuće pomoći proračunskim korisnicima iz proračuna koji im nije nadležan</t>
  </si>
  <si>
    <t>Kapitalne pomoći od institucija i tijela EU - ostalo</t>
  </si>
  <si>
    <t>Kapitalne pomoći proračunskim korisnicima iz proračuna koji im nije nadležan</t>
  </si>
  <si>
    <t>Tekuće pomoći od institucija i tijela EU - ERDF</t>
  </si>
  <si>
    <t>Švicarski instrument</t>
  </si>
  <si>
    <t>Tekući prijenosi između proračunskih korisnika istog proračuna</t>
  </si>
  <si>
    <t>563</t>
  </si>
  <si>
    <t>Europski fond za regionalni razvoj  (ERDF)</t>
  </si>
  <si>
    <t>575</t>
  </si>
  <si>
    <t>Tekuće pomoći od institucija i tijela EU - Fondovi za unutarnje poslove</t>
  </si>
  <si>
    <t>Kapitalne pomoći od institucija i tijela EU - Fondovi za unutarnje poslove</t>
  </si>
  <si>
    <t>Mehanizam za oporavak i otpornost</t>
  </si>
  <si>
    <t>Kapitalne pomoći od institucija i tijela EU - Mehanizam za oporavak i otpornost</t>
  </si>
  <si>
    <t>Tekuće pomoći od institucija i tijela EU - Mehanizam za oporavak i otpornost</t>
  </si>
  <si>
    <t>Tekući prijenosi između proračunskih korisnika istog proračuna temeljem prijenosa EU sredstava</t>
  </si>
  <si>
    <t>Prihodi iz nadležnog proračuna za financiranje rashoda poslovanja - izvor 552</t>
  </si>
  <si>
    <t>11</t>
  </si>
  <si>
    <t>Opći prihodi i primici</t>
  </si>
  <si>
    <t>Sredstva učešća za pomoći</t>
  </si>
  <si>
    <t>Prihodi iz nadležnog proračuna za financiranje rashoda poslovanja - izvor 11</t>
  </si>
  <si>
    <t>Prihodi iz nadležnog proračuna za financiranje rashoda za nabavu nefinancijske imovine - izvor 11</t>
  </si>
  <si>
    <t>Prihodi iz nadležnog proračuna za financiranje rashoda poslovanja - izvor 12</t>
  </si>
  <si>
    <t>Prihodi iz nadležnog proračuna za financiranje rashoda za nabavu nefinancijske imovine - izvor 12</t>
  </si>
  <si>
    <t>Prilog 1</t>
  </si>
  <si>
    <t>- u EUR-</t>
  </si>
  <si>
    <t>Pregled planiranih prihoda MUP-a za razdoblje 2024. - 2026. 
prema izvorima financiranja - Državna riznica</t>
  </si>
  <si>
    <t>2024.</t>
  </si>
  <si>
    <t>2025.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</si>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</sst>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4" fontId="2" fillId="2" borderId="2" applyNumberFormat="0" applyProtection="0">
      <alignment vertical="center"/>
    </xf>
    <xf numFmtId="4" fontId="3" fillId="2" borderId="2" applyNumberFormat="0" applyProtection="0">
      <alignment vertical="center"/>
    </xf>
    <xf numFmtId="4" fontId="2" fillId="2" borderId="2" applyNumberFormat="0" applyProtection="0">
      <alignment horizontal="left" vertical="center" indent="1"/>
    </xf>
    <xf numFmtId="4" fontId="2" fillId="2" borderId="2" applyNumberFormat="0" applyProtection="0">
      <alignment horizontal="left" vertical="center" indent="1"/>
    </xf>
    <xf numFmtId="0" fontId="9" fillId="3" borderId="2" applyNumberFormat="0" applyProtection="0">
      <alignment horizontal="left" vertical="center" indent="1"/>
    </xf>
    <xf numFmtId="4" fontId="2" fillId="4" borderId="2" applyNumberFormat="0" applyProtection="0">
      <alignment horizontal="right" vertical="center"/>
    </xf>
    <xf numFmtId="4" fontId="2" fillId="5" borderId="2" applyNumberFormat="0" applyProtection="0">
      <alignment horizontal="right" vertical="center"/>
    </xf>
    <xf numFmtId="4" fontId="2" fillId="6" borderId="2" applyNumberFormat="0" applyProtection="0">
      <alignment horizontal="right" vertical="center"/>
    </xf>
    <xf numFmtId="4" fontId="2" fillId="7" borderId="2" applyNumberFormat="0" applyProtection="0">
      <alignment horizontal="right" vertical="center"/>
    </xf>
    <xf numFmtId="4" fontId="2" fillId="8" borderId="2" applyNumberFormat="0" applyProtection="0">
      <alignment horizontal="right" vertical="center"/>
    </xf>
    <xf numFmtId="4" fontId="2" fillId="9" borderId="2" applyNumberFormat="0" applyProtection="0">
      <alignment horizontal="right" vertical="center"/>
    </xf>
    <xf numFmtId="4" fontId="2" fillId="10" borderId="2" applyNumberFormat="0" applyProtection="0">
      <alignment horizontal="right" vertical="center"/>
    </xf>
    <xf numFmtId="4" fontId="2" fillId="11" borderId="2" applyNumberFormat="0" applyProtection="0">
      <alignment horizontal="right" vertical="center"/>
    </xf>
    <xf numFmtId="4" fontId="2" fillId="12" borderId="2" applyNumberFormat="0" applyProtection="0">
      <alignment horizontal="right" vertical="center"/>
    </xf>
    <xf numFmtId="4" fontId="5" fillId="13" borderId="2" applyNumberFormat="0" applyProtection="0">
      <alignment horizontal="left" vertical="center" indent="1"/>
    </xf>
    <xf numFmtId="4" fontId="2" fillId="14" borderId="3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0" fontId="11" fillId="3" borderId="2" applyNumberFormat="0" applyProtection="0">
      <alignment horizontal="center" vertical="center"/>
    </xf>
    <xf numFmtId="4" fontId="7" fillId="14" borderId="2" applyNumberFormat="0" applyProtection="0">
      <alignment horizontal="left" vertical="center" indent="1"/>
    </xf>
    <xf numFmtId="4" fontId="7" fillId="16" borderId="2" applyNumberFormat="0" applyProtection="0">
      <alignment horizontal="left" vertical="center" indent="1"/>
    </xf>
    <xf numFmtId="0" fontId="4" fillId="16" borderId="2" applyNumberFormat="0" applyProtection="0">
      <alignment horizontal="left" vertical="center" wrapText="1" indent="1"/>
    </xf>
    <xf numFmtId="0" fontId="4" fillId="16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wrapText="1" indent="1"/>
    </xf>
    <xf numFmtId="0" fontId="4" fillId="17" borderId="2" applyNumberFormat="0" applyProtection="0">
      <alignment horizontal="left" vertical="center" indent="1"/>
    </xf>
    <xf numFmtId="0" fontId="4" fillId="18" borderId="2" applyNumberFormat="0" applyProtection="0">
      <alignment horizontal="left" vertical="center" wrapText="1" indent="1"/>
    </xf>
    <xf numFmtId="0" fontId="4" fillId="18" borderId="2" applyNumberFormat="0" applyProtection="0">
      <alignment horizontal="left" vertical="center" indent="1"/>
    </xf>
    <xf numFmtId="0" fontId="4" fillId="19" borderId="2" applyNumberFormat="0" applyProtection="0">
      <alignment horizontal="left" vertical="center" wrapText="1" indent="1"/>
    </xf>
    <xf numFmtId="0" fontId="4" fillId="19" borderId="2" applyNumberFormat="0" applyProtection="0">
      <alignment horizontal="left" vertical="center" indent="1"/>
    </xf>
    <xf numFmtId="0" fontId="1" fillId="0" borderId="0"/>
    <xf numFmtId="4" fontId="2" fillId="20" borderId="2" applyNumberFormat="0" applyProtection="0">
      <alignment vertical="center"/>
    </xf>
    <xf numFmtId="4" fontId="3" fillId="20" borderId="2" applyNumberFormat="0" applyProtection="0">
      <alignment vertical="center"/>
    </xf>
    <xf numFmtId="4" fontId="2" fillId="20" borderId="2" applyNumberFormat="0" applyProtection="0">
      <alignment horizontal="left" vertical="center" indent="1"/>
    </xf>
    <xf numFmtId="4" fontId="2" fillId="20" borderId="2" applyNumberFormat="0" applyProtection="0">
      <alignment horizontal="left" vertical="center" indent="1"/>
    </xf>
    <xf numFmtId="4" fontId="2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0" fontId="4" fillId="19" borderId="2" applyNumberFormat="0" applyProtection="0">
      <alignment horizontal="left" vertical="center" indent="1"/>
    </xf>
    <xf numFmtId="0" fontId="9" fillId="3" borderId="2" applyNumberFormat="0" applyProtection="0">
      <alignment horizontal="center" vertical="top" wrapText="1"/>
    </xf>
    <xf numFmtId="0" fontId="10" fillId="0" borderId="0" applyNumberFormat="0" applyProtection="0"/>
    <xf numFmtId="4" fontId="8" fillId="14" borderId="2" applyNumberFormat="0" applyProtection="0">
      <alignment horizontal="right" vertical="center"/>
    </xf>
  </cellStyleXfs>
  <cellXfs count="50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4" fillId="23" borderId="0" xfId="28" quotePrefix="1" applyFill="1" applyBorder="1" applyAlignment="1">
      <alignment horizontal="left" vertical="center" indent="1"/>
    </xf>
    <xf numFmtId="4" fontId="13" fillId="0" borderId="0" xfId="0" applyNumberFormat="1" applyFont="1"/>
    <xf numFmtId="4" fontId="12" fillId="0" borderId="0" xfId="0" applyNumberFormat="1" applyFont="1"/>
    <xf numFmtId="3" fontId="12" fillId="0" borderId="0" xfId="0" applyNumberFormat="1" applyFont="1"/>
    <xf numFmtId="0" fontId="12" fillId="23" borderId="0" xfId="0" applyFont="1" applyFill="1"/>
    <xf numFmtId="3" fontId="13" fillId="0" borderId="0" xfId="0" applyNumberFormat="1" applyFont="1"/>
    <xf numFmtId="3" fontId="4" fillId="23" borderId="0" xfId="28" quotePrefix="1" applyNumberFormat="1" applyFill="1" applyBorder="1" applyAlignment="1">
      <alignment horizontal="left" vertical="center" indent="1"/>
    </xf>
    <xf numFmtId="0" fontId="15" fillId="23" borderId="6" xfId="0" applyFont="1" applyFill="1" applyBorder="1" applyAlignment="1">
      <alignment horizontal="left" vertical="center"/>
    </xf>
    <xf numFmtId="3" fontId="15" fillId="23" borderId="11" xfId="0" applyNumberFormat="1" applyFont="1" applyFill="1" applyBorder="1" applyAlignment="1">
      <alignment horizontal="right" vertical="center"/>
    </xf>
    <xf numFmtId="3" fontId="15" fillId="23" borderId="1" xfId="0" applyNumberFormat="1" applyFont="1" applyFill="1" applyBorder="1" applyAlignment="1">
      <alignment horizontal="right" vertical="center"/>
    </xf>
    <xf numFmtId="0" fontId="4" fillId="0" borderId="4" xfId="0" applyFont="1" applyBorder="1"/>
    <xf numFmtId="0" fontId="16" fillId="0" borderId="1" xfId="0" applyFont="1" applyBorder="1"/>
    <xf numFmtId="3" fontId="16" fillId="0" borderId="1" xfId="0" applyNumberFormat="1" applyFont="1" applyBorder="1"/>
    <xf numFmtId="0" fontId="4" fillId="0" borderId="5" xfId="0" applyFont="1" applyBorder="1"/>
    <xf numFmtId="0" fontId="4" fillId="0" borderId="4" xfId="0" applyFont="1" applyBorder="1" applyAlignment="1">
      <alignment vertical="top"/>
    </xf>
    <xf numFmtId="0" fontId="16" fillId="0" borderId="1" xfId="0" applyFont="1" applyBorder="1" applyAlignment="1">
      <alignment wrapText="1"/>
    </xf>
    <xf numFmtId="3" fontId="16" fillId="23" borderId="1" xfId="0" applyNumberFormat="1" applyFont="1" applyFill="1" applyBorder="1"/>
    <xf numFmtId="0" fontId="4" fillId="0" borderId="5" xfId="0" applyFont="1" applyBorder="1" applyAlignment="1">
      <alignment vertical="top"/>
    </xf>
    <xf numFmtId="0" fontId="9" fillId="21" borderId="2" xfId="24" quotePrefix="1" applyFont="1" applyFill="1" applyAlignment="1">
      <alignment horizontal="left" vertical="center" wrapText="1" indent="3"/>
    </xf>
    <xf numFmtId="0" fontId="9" fillId="21" borderId="2" xfId="24" quotePrefix="1" applyFont="1" applyFill="1">
      <alignment horizontal="left" vertical="center" wrapText="1" indent="1"/>
    </xf>
    <xf numFmtId="49" fontId="17" fillId="21" borderId="2" xfId="2" applyNumberFormat="1" applyFont="1" applyFill="1" applyAlignment="1">
      <alignment horizontal="center" vertical="center"/>
    </xf>
    <xf numFmtId="0" fontId="9" fillId="23" borderId="2" xfId="28" quotePrefix="1" applyFont="1" applyFill="1">
      <alignment horizontal="left" vertical="center" wrapText="1" indent="1"/>
    </xf>
    <xf numFmtId="0" fontId="9" fillId="0" borderId="1" xfId="0" applyFont="1" applyFill="1" applyBorder="1" applyAlignment="1">
      <alignment horizontal="justify" vertical="center" wrapText="1"/>
    </xf>
    <xf numFmtId="0" fontId="4" fillId="0" borderId="2" xfId="28" quotePrefix="1" applyFont="1" applyFill="1" applyAlignment="1">
      <alignment horizontal="left" vertical="center" wrapText="1" indent="6"/>
    </xf>
    <xf numFmtId="0" fontId="4" fillId="0" borderId="2" xfId="28" quotePrefix="1" applyFont="1" applyFill="1">
      <alignment horizontal="left" vertical="center" wrapText="1" indent="1"/>
    </xf>
    <xf numFmtId="3" fontId="7" fillId="0" borderId="7" xfId="35" applyNumberFormat="1" applyFont="1" applyFill="1" applyBorder="1">
      <alignment horizontal="right" vertical="center"/>
    </xf>
    <xf numFmtId="0" fontId="4" fillId="0" borderId="6" xfId="0" applyFont="1" applyBorder="1"/>
    <xf numFmtId="3" fontId="7" fillId="0" borderId="2" xfId="35" applyNumberFormat="1" applyFont="1" applyFill="1">
      <alignment horizontal="right" vertical="center"/>
    </xf>
    <xf numFmtId="3" fontId="7" fillId="23" borderId="2" xfId="35" applyNumberFormat="1" applyFont="1" applyFill="1">
      <alignment horizontal="right" vertical="center"/>
    </xf>
    <xf numFmtId="0" fontId="4" fillId="23" borderId="2" xfId="28" quotePrefix="1" applyFont="1" applyFill="1">
      <alignment horizontal="left" vertical="center" wrapText="1" indent="1"/>
    </xf>
    <xf numFmtId="3" fontId="7" fillId="23" borderId="2" xfId="2" applyNumberFormat="1" applyFont="1" applyFill="1">
      <alignment vertical="center"/>
    </xf>
    <xf numFmtId="0" fontId="4" fillId="23" borderId="2" xfId="28" quotePrefix="1" applyFont="1" applyFill="1" applyAlignment="1">
      <alignment horizontal="left" vertical="center" wrapText="1" indent="5"/>
    </xf>
    <xf numFmtId="3" fontId="17" fillId="22" borderId="2" xfId="2" applyNumberFormat="1" applyFont="1" applyFill="1">
      <alignment vertical="center"/>
    </xf>
    <xf numFmtId="49" fontId="12" fillId="0" borderId="0" xfId="0" applyNumberFormat="1" applyFont="1" applyAlignment="1">
      <alignment horizontal="right"/>
    </xf>
    <xf numFmtId="0" fontId="9" fillId="22" borderId="2" xfId="28" quotePrefix="1" applyFont="1" applyFill="1" applyAlignment="1">
      <alignment horizontal="left" vertical="center" wrapText="1" indent="5"/>
    </xf>
    <xf numFmtId="0" fontId="9" fillId="22" borderId="2" xfId="28" quotePrefix="1" applyFont="1" applyFill="1">
      <alignment horizontal="left" vertical="center" wrapText="1" indent="1"/>
    </xf>
    <xf numFmtId="0" fontId="9" fillId="22" borderId="8" xfId="28" quotePrefix="1" applyFont="1" applyFill="1" applyBorder="1" applyAlignment="1">
      <alignment horizontal="left" vertical="center" wrapText="1" indent="5"/>
    </xf>
    <xf numFmtId="0" fontId="9" fillId="22" borderId="8" xfId="28" quotePrefix="1" applyFont="1" applyFill="1" applyBorder="1">
      <alignment horizontal="left" vertical="center" wrapText="1" indent="1"/>
    </xf>
    <xf numFmtId="3" fontId="17" fillId="22" borderId="8" xfId="2" applyNumberFormat="1" applyFont="1" applyFill="1" applyBorder="1">
      <alignment vertical="center"/>
    </xf>
    <xf numFmtId="0" fontId="9" fillId="22" borderId="2" xfId="28" quotePrefix="1" applyFont="1" applyFill="1" applyBorder="1" applyAlignment="1">
      <alignment horizontal="left" vertical="center" wrapText="1" indent="5"/>
    </xf>
    <xf numFmtId="3" fontId="17" fillId="24" borderId="2" xfId="2" applyNumberFormat="1" applyFont="1" applyFill="1">
      <alignment vertical="center"/>
    </xf>
    <xf numFmtId="0" fontId="9" fillId="24" borderId="9" xfId="24" quotePrefix="1" applyFont="1" applyFill="1" applyBorder="1" applyAlignment="1">
      <alignment horizontal="center" vertical="center" wrapText="1"/>
    </xf>
    <xf numFmtId="0" fontId="9" fillId="24" borderId="10" xfId="24" quotePrefix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41">
    <cellStyle name="Normalno" xfId="0" builtinId="0"/>
    <cellStyle name="Normalno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G6" sqref="G6"/>
    </sheetView>
  </sheetViews>
  <sheetFormatPr defaultRowHeight="15" x14ac:dyDescent="0.25"/>
  <cols>
    <col min="1" max="1" width="4.85546875" style="1" customWidth="1"/>
    <col min="2" max="2" width="22" style="1" customWidth="1"/>
    <col min="3" max="3" width="32.5703125" style="1" customWidth="1"/>
    <col min="4" max="4" width="17.28515625" style="1" customWidth="1"/>
    <col min="5" max="5" width="14.85546875" style="1" customWidth="1"/>
    <col min="6" max="6" width="15.85546875" style="1" customWidth="1"/>
    <col min="7" max="8" width="13.85546875" style="1" bestFit="1" customWidth="1"/>
    <col min="9" max="9" width="12.7109375" style="1" bestFit="1" customWidth="1"/>
    <col min="10" max="10" width="13.85546875" style="1" bestFit="1" customWidth="1"/>
    <col min="11" max="16384" width="9.140625" style="1"/>
  </cols>
  <sheetData>
    <row r="1" spans="2:6" x14ac:dyDescent="0.25">
      <c r="D1" s="2"/>
    </row>
    <row r="3" spans="2:6" ht="17.25" customHeight="1" x14ac:dyDescent="0.25">
      <c r="F3" s="1" t="s">
        <v>62</v>
      </c>
    </row>
    <row r="4" spans="2:6" ht="35.25" customHeight="1" x14ac:dyDescent="0.25">
      <c r="B4" s="49" t="s">
        <v>64</v>
      </c>
      <c r="C4" s="49"/>
      <c r="D4" s="49"/>
      <c r="E4" s="49"/>
      <c r="F4" s="49"/>
    </row>
    <row r="5" spans="2:6" ht="21" customHeight="1" x14ac:dyDescent="0.25">
      <c r="B5" s="3"/>
      <c r="C5" s="3"/>
      <c r="D5" s="3"/>
      <c r="E5" s="39" t="s">
        <v>63</v>
      </c>
    </row>
    <row r="6" spans="2:6" ht="32.25" customHeight="1" x14ac:dyDescent="0.25">
      <c r="B6" s="24" t="s">
        <v>1</v>
      </c>
      <c r="C6" s="25" t="s">
        <v>2</v>
      </c>
      <c r="D6" s="26" t="s">
        <v>65</v>
      </c>
      <c r="E6" s="26" t="s">
        <v>66</v>
      </c>
      <c r="F6" s="26" t="s">
        <v>67</v>
      </c>
    </row>
    <row r="7" spans="2:6" ht="18" customHeight="1" x14ac:dyDescent="0.25">
      <c r="B7" s="40" t="s">
        <v>55</v>
      </c>
      <c r="C7" s="41" t="s">
        <v>56</v>
      </c>
      <c r="D7" s="38">
        <f>SUM(D8:D9)</f>
        <v>1008528150</v>
      </c>
      <c r="E7" s="38">
        <f>SUM(E8:E9)</f>
        <v>1012149850</v>
      </c>
      <c r="F7" s="38">
        <f>SUM(F8:F9)</f>
        <v>1030224615</v>
      </c>
    </row>
    <row r="8" spans="2:6" ht="48.75" customHeight="1" x14ac:dyDescent="0.25">
      <c r="B8" s="13">
        <v>671110011</v>
      </c>
      <c r="C8" s="27" t="s">
        <v>58</v>
      </c>
      <c r="D8" s="14">
        <v>986524150</v>
      </c>
      <c r="E8" s="15">
        <v>996488850</v>
      </c>
      <c r="F8" s="15">
        <v>1013913615</v>
      </c>
    </row>
    <row r="9" spans="2:6" ht="50.25" customHeight="1" x14ac:dyDescent="0.25">
      <c r="B9" s="13">
        <v>671210011</v>
      </c>
      <c r="C9" s="27" t="s">
        <v>59</v>
      </c>
      <c r="D9" s="14">
        <v>22004000</v>
      </c>
      <c r="E9" s="15">
        <v>15661000</v>
      </c>
      <c r="F9" s="15">
        <v>16311000</v>
      </c>
    </row>
    <row r="10" spans="2:6" ht="18" customHeight="1" x14ac:dyDescent="0.25">
      <c r="B10" s="40">
        <v>12</v>
      </c>
      <c r="C10" s="41" t="s">
        <v>57</v>
      </c>
      <c r="D10" s="38">
        <f>SUM(D11:D12)</f>
        <v>39728000</v>
      </c>
      <c r="E10" s="38">
        <f t="shared" ref="E10:F10" si="0">SUM(E11:E12)</f>
        <v>37656543</v>
      </c>
      <c r="F10" s="38">
        <f t="shared" si="0"/>
        <v>19063000</v>
      </c>
    </row>
    <row r="11" spans="2:6" ht="43.5" customHeight="1" x14ac:dyDescent="0.25">
      <c r="B11" s="13">
        <v>671110012</v>
      </c>
      <c r="C11" s="27" t="s">
        <v>60</v>
      </c>
      <c r="D11" s="14">
        <v>23439000</v>
      </c>
      <c r="E11" s="15">
        <v>25074543</v>
      </c>
      <c r="F11" s="15">
        <v>7256000</v>
      </c>
    </row>
    <row r="12" spans="2:6" ht="42" customHeight="1" x14ac:dyDescent="0.25">
      <c r="B12" s="13">
        <v>671210012</v>
      </c>
      <c r="C12" s="28" t="s">
        <v>61</v>
      </c>
      <c r="D12" s="14">
        <v>16289000</v>
      </c>
      <c r="E12" s="15">
        <v>12582000</v>
      </c>
      <c r="F12" s="15">
        <v>11807000</v>
      </c>
    </row>
    <row r="13" spans="2:6" s="4" customFormat="1" ht="18" customHeight="1" x14ac:dyDescent="0.25">
      <c r="B13" s="40" t="s">
        <v>4</v>
      </c>
      <c r="C13" s="41" t="s">
        <v>3</v>
      </c>
      <c r="D13" s="38">
        <f>D14</f>
        <v>1610000</v>
      </c>
      <c r="E13" s="38">
        <f t="shared" ref="E13:F13" si="1">E14</f>
        <v>1600000</v>
      </c>
      <c r="F13" s="38">
        <f t="shared" si="1"/>
        <v>1600000</v>
      </c>
    </row>
    <row r="14" spans="2:6" x14ac:dyDescent="0.25">
      <c r="B14" s="29" t="s">
        <v>5</v>
      </c>
      <c r="C14" s="30" t="s">
        <v>6</v>
      </c>
      <c r="D14" s="31">
        <f>SUM(D15:D17)</f>
        <v>1610000</v>
      </c>
      <c r="E14" s="31">
        <f>SUM(E15:E17)</f>
        <v>1600000</v>
      </c>
      <c r="F14" s="31">
        <f>SUM(F15:F17)</f>
        <v>1600000</v>
      </c>
    </row>
    <row r="15" spans="2:6" s="5" customFormat="1" ht="12.75" x14ac:dyDescent="0.2">
      <c r="B15" s="16"/>
      <c r="C15" s="17" t="s">
        <v>32</v>
      </c>
      <c r="D15" s="18">
        <v>1200000</v>
      </c>
      <c r="E15" s="18">
        <v>1200000</v>
      </c>
      <c r="F15" s="18">
        <v>1200000</v>
      </c>
    </row>
    <row r="16" spans="2:6" s="5" customFormat="1" ht="12.75" x14ac:dyDescent="0.2">
      <c r="B16" s="19"/>
      <c r="C16" s="17" t="s">
        <v>33</v>
      </c>
      <c r="D16" s="18">
        <v>400000</v>
      </c>
      <c r="E16" s="18">
        <v>400000</v>
      </c>
      <c r="F16" s="18">
        <v>400000</v>
      </c>
    </row>
    <row r="17" spans="2:7" s="5" customFormat="1" ht="12.75" x14ac:dyDescent="0.2">
      <c r="B17" s="32"/>
      <c r="C17" s="17" t="s">
        <v>34</v>
      </c>
      <c r="D17" s="18">
        <v>10000</v>
      </c>
      <c r="E17" s="18"/>
      <c r="F17" s="18"/>
    </row>
    <row r="18" spans="2:7" s="4" customFormat="1" ht="25.5" x14ac:dyDescent="0.25">
      <c r="B18" s="42" t="s">
        <v>7</v>
      </c>
      <c r="C18" s="43" t="s">
        <v>8</v>
      </c>
      <c r="D18" s="44">
        <f>D19</f>
        <v>44022000</v>
      </c>
      <c r="E18" s="44">
        <f t="shared" ref="E18:F18" si="2">E19</f>
        <v>44022000</v>
      </c>
      <c r="F18" s="44">
        <f t="shared" si="2"/>
        <v>44022000</v>
      </c>
    </row>
    <row r="19" spans="2:7" ht="25.5" x14ac:dyDescent="0.25">
      <c r="B19" s="29" t="s">
        <v>9</v>
      </c>
      <c r="C19" s="30" t="s">
        <v>10</v>
      </c>
      <c r="D19" s="33">
        <f>SUM(D20:D23)</f>
        <v>44022000</v>
      </c>
      <c r="E19" s="33">
        <f>SUM(E20:E23)</f>
        <v>44022000</v>
      </c>
      <c r="F19" s="33">
        <f>SUM(F20:F23)</f>
        <v>44022000</v>
      </c>
    </row>
    <row r="20" spans="2:7" s="5" customFormat="1" ht="53.25" customHeight="1" x14ac:dyDescent="0.2">
      <c r="B20" s="20"/>
      <c r="C20" s="21" t="s">
        <v>35</v>
      </c>
      <c r="D20" s="22">
        <v>9570000</v>
      </c>
      <c r="E20" s="22">
        <v>9570000</v>
      </c>
      <c r="F20" s="22">
        <v>9570000</v>
      </c>
    </row>
    <row r="21" spans="2:7" s="5" customFormat="1" ht="25.5" x14ac:dyDescent="0.2">
      <c r="B21" s="23"/>
      <c r="C21" s="21" t="s">
        <v>36</v>
      </c>
      <c r="D21" s="22">
        <v>26550000</v>
      </c>
      <c r="E21" s="22">
        <v>26550000</v>
      </c>
      <c r="F21" s="22">
        <v>26550000</v>
      </c>
    </row>
    <row r="22" spans="2:7" s="5" customFormat="1" ht="38.25" x14ac:dyDescent="0.2">
      <c r="B22" s="23"/>
      <c r="C22" s="21" t="s">
        <v>37</v>
      </c>
      <c r="D22" s="22">
        <v>6640000</v>
      </c>
      <c r="E22" s="22">
        <v>6640000</v>
      </c>
      <c r="F22" s="22">
        <v>6640000</v>
      </c>
    </row>
    <row r="23" spans="2:7" s="5" customFormat="1" ht="12.75" x14ac:dyDescent="0.2">
      <c r="B23" s="23"/>
      <c r="C23" s="21" t="s">
        <v>38</v>
      </c>
      <c r="D23" s="22">
        <v>1262000</v>
      </c>
      <c r="E23" s="22">
        <v>1262000</v>
      </c>
      <c r="F23" s="22">
        <v>1262000</v>
      </c>
    </row>
    <row r="24" spans="2:7" s="4" customFormat="1" ht="18" customHeight="1" x14ac:dyDescent="0.25">
      <c r="B24" s="45" t="s">
        <v>11</v>
      </c>
      <c r="C24" s="43" t="s">
        <v>12</v>
      </c>
      <c r="D24" s="44">
        <f>SUM(D25:D27)</f>
        <v>3645000</v>
      </c>
      <c r="E24" s="44">
        <f>SUM(E25:E27)</f>
        <v>2119000</v>
      </c>
      <c r="F24" s="44">
        <f>SUM(F25:F27)</f>
        <v>1619000</v>
      </c>
    </row>
    <row r="25" spans="2:7" ht="25.5" x14ac:dyDescent="0.25">
      <c r="B25" s="29" t="s">
        <v>13</v>
      </c>
      <c r="C25" s="30" t="s">
        <v>14</v>
      </c>
      <c r="D25" s="34">
        <v>3454000</v>
      </c>
      <c r="E25" s="34">
        <v>1928000</v>
      </c>
      <c r="F25" s="34">
        <v>1428000</v>
      </c>
    </row>
    <row r="26" spans="2:7" ht="25.5" x14ac:dyDescent="0.25">
      <c r="B26" s="29" t="s">
        <v>15</v>
      </c>
      <c r="C26" s="30" t="s">
        <v>16</v>
      </c>
      <c r="D26" s="34">
        <v>135000</v>
      </c>
      <c r="E26" s="34">
        <v>135000</v>
      </c>
      <c r="F26" s="34">
        <v>135000</v>
      </c>
    </row>
    <row r="27" spans="2:7" ht="25.5" x14ac:dyDescent="0.25">
      <c r="B27" s="29">
        <v>632411700</v>
      </c>
      <c r="C27" s="30" t="s">
        <v>40</v>
      </c>
      <c r="D27" s="34">
        <v>56000</v>
      </c>
      <c r="E27" s="34">
        <v>56000</v>
      </c>
      <c r="F27" s="34">
        <v>56000</v>
      </c>
      <c r="G27" s="9"/>
    </row>
    <row r="28" spans="2:7" s="4" customFormat="1" ht="18" customHeight="1" x14ac:dyDescent="0.25">
      <c r="B28" s="40" t="s">
        <v>17</v>
      </c>
      <c r="C28" s="41" t="s">
        <v>18</v>
      </c>
      <c r="D28" s="38">
        <f>SUM(D29:D33)</f>
        <v>129000</v>
      </c>
      <c r="E28" s="38">
        <f t="shared" ref="E28:F28" si="3">SUM(E29:E33)</f>
        <v>129000</v>
      </c>
      <c r="F28" s="38">
        <f t="shared" si="3"/>
        <v>129000</v>
      </c>
      <c r="G28" s="11"/>
    </row>
    <row r="29" spans="2:7" ht="36" customHeight="1" x14ac:dyDescent="0.25">
      <c r="B29" s="29" t="s">
        <v>19</v>
      </c>
      <c r="C29" s="30" t="s">
        <v>20</v>
      </c>
      <c r="D29" s="34"/>
      <c r="E29" s="34"/>
      <c r="F29" s="34"/>
      <c r="G29" s="6"/>
    </row>
    <row r="30" spans="2:7" ht="47.25" customHeight="1" x14ac:dyDescent="0.25">
      <c r="B30" s="29">
        <v>6361</v>
      </c>
      <c r="C30" s="30" t="s">
        <v>39</v>
      </c>
      <c r="D30" s="33">
        <f>109000-40000</f>
        <v>69000</v>
      </c>
      <c r="E30" s="33">
        <f>54121-40000</f>
        <v>14121</v>
      </c>
      <c r="F30" s="33">
        <f>109000-40000</f>
        <v>69000</v>
      </c>
      <c r="G30" s="12"/>
    </row>
    <row r="31" spans="2:7" ht="47.25" customHeight="1" x14ac:dyDescent="0.25">
      <c r="B31" s="29">
        <v>6362</v>
      </c>
      <c r="C31" s="30" t="s">
        <v>41</v>
      </c>
      <c r="D31" s="33">
        <v>20000</v>
      </c>
      <c r="E31" s="33">
        <v>20000</v>
      </c>
      <c r="F31" s="33">
        <v>20000</v>
      </c>
      <c r="G31" s="6"/>
    </row>
    <row r="32" spans="2:7" ht="47.25" customHeight="1" x14ac:dyDescent="0.25">
      <c r="B32" s="29">
        <v>6391</v>
      </c>
      <c r="C32" s="30" t="s">
        <v>44</v>
      </c>
      <c r="D32" s="33">
        <v>40000</v>
      </c>
      <c r="E32" s="33">
        <v>40000</v>
      </c>
      <c r="F32" s="33">
        <v>40000</v>
      </c>
      <c r="G32" s="6"/>
    </row>
    <row r="33" spans="1:10" ht="61.5" customHeight="1" x14ac:dyDescent="0.25">
      <c r="B33" s="29">
        <v>6393</v>
      </c>
      <c r="C33" s="30" t="s">
        <v>53</v>
      </c>
      <c r="D33" s="33"/>
      <c r="E33" s="33">
        <v>54879</v>
      </c>
      <c r="F33" s="33"/>
      <c r="G33" s="6"/>
    </row>
    <row r="34" spans="1:10" ht="18.75" customHeight="1" x14ac:dyDescent="0.25">
      <c r="B34" s="40">
        <v>552</v>
      </c>
      <c r="C34" s="41" t="s">
        <v>43</v>
      </c>
      <c r="D34" s="38">
        <f>SUM(D35:D35)</f>
        <v>134000</v>
      </c>
      <c r="E34" s="38">
        <f>SUM(E35:E35)</f>
        <v>0</v>
      </c>
      <c r="F34" s="38">
        <f>SUM(F35:F35)</f>
        <v>0</v>
      </c>
    </row>
    <row r="35" spans="1:10" ht="45" customHeight="1" x14ac:dyDescent="0.25">
      <c r="B35" s="29">
        <v>671110552</v>
      </c>
      <c r="C35" s="30" t="s">
        <v>54</v>
      </c>
      <c r="D35" s="33">
        <v>134000</v>
      </c>
      <c r="E35" s="33"/>
      <c r="F35" s="33"/>
    </row>
    <row r="36" spans="1:10" ht="25.5" x14ac:dyDescent="0.25">
      <c r="A36" s="10"/>
      <c r="B36" s="40" t="s">
        <v>45</v>
      </c>
      <c r="C36" s="41" t="s">
        <v>46</v>
      </c>
      <c r="D36" s="38">
        <f>SUM(D37:D38)</f>
        <v>20000000</v>
      </c>
      <c r="E36" s="38">
        <f t="shared" ref="E36:F36" si="4">SUM(E37:E38)</f>
        <v>50381000</v>
      </c>
      <c r="F36" s="38">
        <f t="shared" si="4"/>
        <v>35117000</v>
      </c>
      <c r="G36" s="8"/>
      <c r="H36" s="8"/>
      <c r="I36" s="8"/>
      <c r="J36" s="8"/>
    </row>
    <row r="37" spans="1:10" ht="25.5" x14ac:dyDescent="0.25">
      <c r="B37" s="29">
        <v>632310563</v>
      </c>
      <c r="C37" s="35" t="s">
        <v>42</v>
      </c>
      <c r="D37" s="36">
        <v>15464000</v>
      </c>
      <c r="E37" s="36">
        <v>33158000</v>
      </c>
      <c r="F37" s="36">
        <v>11154000</v>
      </c>
      <c r="G37" s="8"/>
      <c r="H37" s="8"/>
      <c r="I37" s="8"/>
      <c r="J37" s="8"/>
    </row>
    <row r="38" spans="1:10" ht="25.5" x14ac:dyDescent="0.25">
      <c r="B38" s="29" t="s">
        <v>21</v>
      </c>
      <c r="C38" s="30" t="s">
        <v>22</v>
      </c>
      <c r="D38" s="33">
        <v>4536000</v>
      </c>
      <c r="E38" s="33">
        <v>17223000</v>
      </c>
      <c r="F38" s="33">
        <v>23963000</v>
      </c>
      <c r="G38" s="8"/>
      <c r="H38" s="8"/>
      <c r="I38" s="8"/>
      <c r="J38" s="8"/>
    </row>
    <row r="39" spans="1:10" s="4" customFormat="1" ht="18" customHeight="1" x14ac:dyDescent="0.25">
      <c r="B39" s="40" t="s">
        <v>47</v>
      </c>
      <c r="C39" s="41" t="s">
        <v>24</v>
      </c>
      <c r="D39" s="38">
        <f>SUM(D40:D41)</f>
        <v>60000000</v>
      </c>
      <c r="E39" s="38">
        <f t="shared" ref="E39:F39" si="5">SUM(E40:E41)</f>
        <v>107418000</v>
      </c>
      <c r="F39" s="38">
        <f t="shared" si="5"/>
        <v>58572000</v>
      </c>
      <c r="G39" s="7"/>
      <c r="H39" s="7"/>
    </row>
    <row r="40" spans="1:10" ht="27.75" customHeight="1" x14ac:dyDescent="0.25">
      <c r="B40" s="29" t="s">
        <v>23</v>
      </c>
      <c r="C40" s="30" t="s">
        <v>48</v>
      </c>
      <c r="D40" s="33">
        <v>23763000</v>
      </c>
      <c r="E40" s="33">
        <v>36453000</v>
      </c>
      <c r="F40" s="33">
        <v>16767000</v>
      </c>
      <c r="G40" s="8"/>
      <c r="H40" s="8"/>
      <c r="I40" s="9"/>
      <c r="J40" s="9"/>
    </row>
    <row r="41" spans="1:10" ht="38.25" x14ac:dyDescent="0.25">
      <c r="B41" s="29" t="s">
        <v>25</v>
      </c>
      <c r="C41" s="30" t="s">
        <v>49</v>
      </c>
      <c r="D41" s="33">
        <v>36237000</v>
      </c>
      <c r="E41" s="33">
        <v>70965000</v>
      </c>
      <c r="F41" s="33">
        <v>41805000</v>
      </c>
    </row>
    <row r="42" spans="1:10" s="4" customFormat="1" ht="43.5" customHeight="1" x14ac:dyDescent="0.25">
      <c r="B42" s="40">
        <v>581</v>
      </c>
      <c r="C42" s="41" t="s">
        <v>50</v>
      </c>
      <c r="D42" s="38">
        <f>SUM(D43:D44)</f>
        <v>1699000</v>
      </c>
      <c r="E42" s="38">
        <f t="shared" ref="E42:F42" si="6">SUM(E43:E44)</f>
        <v>879000</v>
      </c>
      <c r="F42" s="38">
        <f t="shared" si="6"/>
        <v>0</v>
      </c>
      <c r="H42" s="7"/>
    </row>
    <row r="43" spans="1:10" s="4" customFormat="1" ht="43.5" customHeight="1" x14ac:dyDescent="0.25">
      <c r="B43" s="37">
        <v>632310581</v>
      </c>
      <c r="C43" s="35" t="s">
        <v>52</v>
      </c>
      <c r="D43" s="36">
        <v>390000</v>
      </c>
      <c r="E43" s="36">
        <v>702000</v>
      </c>
      <c r="F43" s="36"/>
      <c r="H43" s="7"/>
    </row>
    <row r="44" spans="1:10" s="4" customFormat="1" ht="28.5" customHeight="1" x14ac:dyDescent="0.25">
      <c r="B44" s="37">
        <v>632410581</v>
      </c>
      <c r="C44" s="35" t="s">
        <v>51</v>
      </c>
      <c r="D44" s="36">
        <v>1309000</v>
      </c>
      <c r="E44" s="36">
        <v>177000</v>
      </c>
      <c r="F44" s="36"/>
      <c r="G44" s="11"/>
      <c r="H44" s="7"/>
    </row>
    <row r="45" spans="1:10" x14ac:dyDescent="0.25">
      <c r="B45" s="40" t="s">
        <v>27</v>
      </c>
      <c r="C45" s="41" t="s">
        <v>26</v>
      </c>
      <c r="D45" s="38">
        <f>SUM(D46:D47)</f>
        <v>74000</v>
      </c>
      <c r="E45" s="38">
        <f>SUM(E46:E47)</f>
        <v>74000</v>
      </c>
      <c r="F45" s="38">
        <f>SUM(F46:F47)</f>
        <v>74000</v>
      </c>
      <c r="H45" s="9"/>
    </row>
    <row r="46" spans="1:10" ht="25.5" x14ac:dyDescent="0.25">
      <c r="B46" s="29" t="s">
        <v>28</v>
      </c>
      <c r="C46" s="30" t="s">
        <v>29</v>
      </c>
      <c r="D46" s="33">
        <v>69000</v>
      </c>
      <c r="E46" s="33">
        <v>69000</v>
      </c>
      <c r="F46" s="33">
        <v>69000</v>
      </c>
      <c r="H46" s="8"/>
    </row>
    <row r="47" spans="1:10" ht="31.5" customHeight="1" x14ac:dyDescent="0.25">
      <c r="B47" s="29" t="s">
        <v>30</v>
      </c>
      <c r="C47" s="30" t="s">
        <v>31</v>
      </c>
      <c r="D47" s="33">
        <v>5000</v>
      </c>
      <c r="E47" s="33">
        <v>5000</v>
      </c>
      <c r="F47" s="33">
        <v>5000</v>
      </c>
    </row>
    <row r="48" spans="1:10" x14ac:dyDescent="0.25">
      <c r="B48" s="47" t="s">
        <v>0</v>
      </c>
      <c r="C48" s="48"/>
      <c r="D48" s="46">
        <f>D7+D10+D13+D18+D24+D28+D34+D36+D39+D42+D45</f>
        <v>1179569150</v>
      </c>
      <c r="E48" s="46">
        <f t="shared" ref="E48:F48" si="7">E7+E10+E13+E18+E24+E28+E34+E36+E39+E42+E45</f>
        <v>1256428393</v>
      </c>
      <c r="F48" s="46">
        <f t="shared" si="7"/>
        <v>1190420615</v>
      </c>
    </row>
  </sheetData>
  <mergeCells count="2">
    <mergeCell ref="B48:C48"/>
    <mergeCell ref="B4:F4"/>
  </mergeCells>
  <pageMargins left="0.70866141732283472" right="0.70866141732283472" top="0.15748031496062992" bottom="0.15748031496062992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559ACDE4EEE94EAB6492F6779742B1" ma:contentTypeVersion="0" ma:contentTypeDescription="Create a new document." ma:contentTypeScope="" ma:versionID="8ba8b34b679da094e617bd95f8077e0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1582E7-7292-4622-9186-C0EFDBE4B0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B800AF-DC9A-4DFA-9FF1-922C5A67D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9696E8-159D-49AC-979F-4EB7948A73E1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Sheet2</vt:lpstr>
      <vt:lpstr>Sheet2!Ispis_naslova</vt:lpstr>
      <vt:lpstr>Sheet2!Podrucje_ispisa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Maleković Iva</dc:creator>
  <cp:lastModifiedBy>Zanoški Martina</cp:lastModifiedBy>
  <cp:lastPrinted>2023-11-29T08:06:25Z</cp:lastPrinted>
  <dcterms:created xsi:type="dcterms:W3CDTF">2017-11-30T13:41:30Z</dcterms:created>
  <dcterms:modified xsi:type="dcterms:W3CDTF">2023-12-29T09:08:51Z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0x010100E5559ACDE4EEE94EAB6492F6779742B1</vt:lpwstr>
  </property>
</Properties>
</file>