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gordanam\Documents\DOKUMENTI IVANEC 2022\DOKUMENTI GOGA\Portal otvorenih podataka\"/>
    </mc:Choice>
  </mc:AlternateContent>
  <xr:revisionPtr revIDLastSave="0" documentId="8_{B1AABA0F-61EF-495E-95AC-D0C3E66B38D1}" xr6:coauthVersionLast="47" xr6:coauthVersionMax="47" xr10:uidLastSave="{00000000-0000-0000-0000-000000000000}"/>
  <bookViews>
    <workbookView xWindow="-120" yWindow="-120" windowWidth="29040" windowHeight="15840" xr2:uid="{00000000-000D-0000-FFFF-FFFF00000000}"/>
  </bookViews>
  <sheets>
    <sheet name="List1" sheetId="1" r:id="rId1"/>
  </sheets>
  <definedNames>
    <definedName name="_xlnm.Print_Area" localSheetId="0">List1!$A$1:$I$239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7" i="1" l="1"/>
  <c r="H61" i="1"/>
  <c r="H41" i="1"/>
  <c r="H39" i="1"/>
  <c r="H29" i="1"/>
  <c r="H11" i="1"/>
  <c r="H5" i="1"/>
</calcChain>
</file>

<file path=xl/sharedStrings.xml><?xml version="1.0" encoding="utf-8"?>
<sst xmlns="http://schemas.openxmlformats.org/spreadsheetml/2006/main" count="1660" uniqueCount="1138">
  <si>
    <t>Naziv - predmet ugovora</t>
  </si>
  <si>
    <t>Datum sklapanja - primjene ug.</t>
  </si>
  <si>
    <t>Redni broj</t>
  </si>
  <si>
    <t>Ukupna ugovorena vrijednost (s PDV-om)</t>
  </si>
  <si>
    <t>Naziv , sjedište i OIB druge ugovorne strane</t>
  </si>
  <si>
    <t>EVIDENCIJA UGOVORA 2015. GODINA</t>
  </si>
  <si>
    <t xml:space="preserve">Napomena </t>
  </si>
  <si>
    <t>Datum izvršenja ugovora</t>
  </si>
  <si>
    <t>1.</t>
  </si>
  <si>
    <t>2.</t>
  </si>
  <si>
    <t>3.</t>
  </si>
  <si>
    <t>4.</t>
  </si>
  <si>
    <t>5.</t>
  </si>
  <si>
    <t>6.</t>
  </si>
  <si>
    <t>7.</t>
  </si>
  <si>
    <t>8.</t>
  </si>
  <si>
    <t>9.</t>
  </si>
  <si>
    <t>10.</t>
  </si>
  <si>
    <t>11.</t>
  </si>
  <si>
    <t>12.</t>
  </si>
  <si>
    <t>13.</t>
  </si>
  <si>
    <t>14.</t>
  </si>
  <si>
    <t>15.</t>
  </si>
  <si>
    <t>16.</t>
  </si>
  <si>
    <t>17.</t>
  </si>
  <si>
    <t>18.</t>
  </si>
  <si>
    <t>19.</t>
  </si>
  <si>
    <t>20.</t>
  </si>
  <si>
    <t>21.</t>
  </si>
  <si>
    <t>22.</t>
  </si>
  <si>
    <t>23.</t>
  </si>
  <si>
    <t>Sporazum o suradnji u Projektu izgradnje širokopojasne infrastrukture za pristup internetu</t>
  </si>
  <si>
    <t>26753/2014</t>
  </si>
  <si>
    <t>Varaždinska županija, Varaždin, Franjevački trg 7, OIB 15877210917</t>
  </si>
  <si>
    <t>LIBUSOFT CICOM d.o.o. za informacijske tehnologije, Zagreb, Remetinečka cesta 7a, OIB 14506572540</t>
  </si>
  <si>
    <t>Autorski ugovor</t>
  </si>
  <si>
    <t>Dubravka Osrečki Jakelić, Zagreb, Vareška 5, OIB 1901953335043</t>
  </si>
  <si>
    <t>10.01.2015.</t>
  </si>
  <si>
    <t>05.11.2014.</t>
  </si>
  <si>
    <t>31.05.2015.</t>
  </si>
  <si>
    <t>15.03.2015.</t>
  </si>
  <si>
    <t>Ugovor o pružanju poštanskih usluga</t>
  </si>
  <si>
    <t>CITY EX d.o.o. za prijenos poslovne dokumentacije, Zagreb, Donje Svetice 40 OIB 99406899243</t>
  </si>
  <si>
    <t>15.01.2015.</t>
  </si>
  <si>
    <t>Ugovor o darovanju nekretnina</t>
  </si>
  <si>
    <t>Slunjski Stjepan, Seljanec, Selska ulica 5, OIB 92675756104</t>
  </si>
  <si>
    <t>19.01.2015.</t>
  </si>
  <si>
    <t>Lacković Vladimir, Osečka 17, OIB 00895547683</t>
  </si>
  <si>
    <t>20.01.2015.</t>
  </si>
  <si>
    <t>171/101/2015</t>
  </si>
  <si>
    <t>BISNODE d.o.o., Zagreb, Fallerovo šetalište 22, OIB 48270876028</t>
  </si>
  <si>
    <t>28.01.2015.</t>
  </si>
  <si>
    <t>31.12.2015.</t>
  </si>
  <si>
    <t xml:space="preserve">Ugovor o sufinanciranju rada Centra za urbane i privatne šume u sastavu Hrvatskog šumarskog instituta </t>
  </si>
  <si>
    <t>Centar za urbane i privatne šume u sastavu Šumarskog instituta, Jastrebarsko, Cvjetno naselje 41, OIB 13579392023</t>
  </si>
  <si>
    <t>30.01.2015.</t>
  </si>
  <si>
    <t>Ugovor o djelu</t>
  </si>
  <si>
    <t>Ivančica Peharda, Maruševec, Donje Ladanje, V. Nazora 96, OIB 38924073585</t>
  </si>
  <si>
    <t>Ugovor o financijskoj potpori projektu udruge iz sredstava Proračuna Grada Ivanca za 2015. godinu</t>
  </si>
  <si>
    <t>Udruga udomitelja Nada, Ivanec, Ulica kralja Tomislava 3b, OIB 99336584448</t>
  </si>
  <si>
    <t>04.02.2015.</t>
  </si>
  <si>
    <t>16.02.2015.</t>
  </si>
  <si>
    <t>01.01.2015.</t>
  </si>
  <si>
    <t>Ugovorna ponuda o kupoprodaji oglasnog prostora br. 19</t>
  </si>
  <si>
    <t>Coceptus PUBLICA d.o.o., Varaždin, Ivana Kukuljevića 23, OIB 84121580205</t>
  </si>
  <si>
    <t>05.02.2015.</t>
  </si>
  <si>
    <t>3/15</t>
  </si>
  <si>
    <t>Ugovor o kupoprodaji nekretnina</t>
  </si>
  <si>
    <t>Grabar Možar Barica, Lepoglava, Ulica Kardinala Alojzija Stepinca 91, OIB 39064977873</t>
  </si>
  <si>
    <t>09.02.2015.</t>
  </si>
  <si>
    <t>23.03.2015.</t>
  </si>
  <si>
    <t>4/15</t>
  </si>
  <si>
    <t>Bedeković Kristina, Varaždinske Toplice, Trg Republike Hrvatske 4, OIB 50609172430</t>
  </si>
  <si>
    <t>5/15</t>
  </si>
  <si>
    <t>Petak Ana, Lepoglava, Ulica Kardinala Alojzija Stepinca 91, OIB 86659289079</t>
  </si>
  <si>
    <t>Ugovor o poslovnoj suradnji</t>
  </si>
  <si>
    <t>VOX media d.o.o. za marketing i komunikaciju, Varaždin, Koprivnička 7/XI, OIB 90919935919</t>
  </si>
  <si>
    <t>10.02.2015.</t>
  </si>
  <si>
    <t>6/15</t>
  </si>
  <si>
    <t>Ugovor o zamjeni nekretnina</t>
  </si>
  <si>
    <t>TRASA d.o.o., Zlatar, Trg slobode 3, OIB 52055649120</t>
  </si>
  <si>
    <t>Studio NEXAR d.o.o. za projektiranje i usluge, Zagreb, Kružna 81, OIB 95758443121</t>
  </si>
  <si>
    <t>20.02.2015.</t>
  </si>
  <si>
    <t>II ANEKS UGOVORA 40/12</t>
  </si>
  <si>
    <t>14.04.2015.</t>
  </si>
  <si>
    <t>Kupoprodajni ugovor</t>
  </si>
  <si>
    <t>Andreja Tavanić, Ludbreg, Vinogradi Ludbreški 114g, OIB 93241672068</t>
  </si>
  <si>
    <t>22.02.2015.</t>
  </si>
  <si>
    <t>7/15</t>
  </si>
  <si>
    <t>Ugovor o darovanju nekretnine</t>
  </si>
  <si>
    <t>Hosni Danica, Tužno, Belska 52, OIB 59128203027</t>
  </si>
  <si>
    <t>25.02.2015.</t>
  </si>
  <si>
    <t>8/15</t>
  </si>
  <si>
    <t>Hosni Miroslav, Margečan 70, OIB 31871528137</t>
  </si>
  <si>
    <t>Ivanečki klub kolekcionara, Ivanec, Ak. Ladislava Šabana 3, OIB 84121580205</t>
  </si>
  <si>
    <t>05.03.2015.</t>
  </si>
  <si>
    <t>17.03.2015.</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</si>
  <si>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</si>
  <si>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</si>
  <si>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</si>
  <si>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</si>
  <si>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</si>
  <si>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</si>
  <si>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</si>
  <si>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</si>
  <si>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</si>
  <si>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</si>
  <si>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</si>
  <si>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</si>
  <si>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</si>
  <si>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</si>
  <si>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</si>
  <si>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</si>
  <si>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</si>
  <si>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</si>
  <si>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</si>
  <si>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</si>
  <si>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</si>
  <si>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</si>
  <si>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</si>
  <si>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</si>
  <si>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</si>
  <si>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</si>
  <si>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</si>
  <si>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</si>
  <si>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Mr. sc. Robert Kelemen, Varaždin, Krešimira Filića 39B, OIB 82298043722</t>
  </si>
  <si>
    <t>02.03.2015.</t>
  </si>
  <si>
    <t>13.04.2015.</t>
  </si>
  <si>
    <t>Ugovor o dodjeli bespovratnih sredstava</t>
  </si>
  <si>
    <t>Ministarstvo gospodarstva, Zagreb, Ulica grada Vukovara 78, OIB 22413472900</t>
  </si>
  <si>
    <t>03.03.2015.</t>
  </si>
  <si>
    <t>12.03.2015.</t>
  </si>
  <si>
    <t>01-419-15</t>
  </si>
  <si>
    <t>Ugovor o korištenju sredstava ministarstva</t>
  </si>
  <si>
    <t>Ugovor o korištenju integralnog informacijskog sustava</t>
  </si>
  <si>
    <t>15.11.2015.</t>
  </si>
  <si>
    <t>11.03.2015.</t>
  </si>
  <si>
    <t>Ministarstvo kulture, Zagreb, Runjaninova ul. 2, OIB 37836302645</t>
  </si>
  <si>
    <t>48855/15</t>
  </si>
  <si>
    <t>Ugovor o operativnom leasingu</t>
  </si>
  <si>
    <t>UniCredit Leasing Croatia d.o.o., Zagreb, Heinzelova 33, OIB 18736141210</t>
  </si>
  <si>
    <t>Iznos ukupne naknade 170.633,81 kn (bez PDV)                  Ostatak vrijednosti nakon isteka ugovora 28.055,45 kn (bez PDV)</t>
  </si>
  <si>
    <t>12.03.2020.</t>
  </si>
  <si>
    <t>Dodatak ugovoru o operativnom leasingu br. 48855/15</t>
  </si>
  <si>
    <t>14-289-15</t>
  </si>
  <si>
    <t>13.03.2015.</t>
  </si>
  <si>
    <t>Kulturno umjetnička udruga Stažnjevec, Stažnjevec, Stažnjevec bb, OIB 75884410159</t>
  </si>
  <si>
    <t>19.03.2015.</t>
  </si>
  <si>
    <t>31.03.2015.</t>
  </si>
  <si>
    <t>Ugovor o stručnom osposobljavanju za rad bez zasnivanja radnog odnosa</t>
  </si>
  <si>
    <t>Evačić Mateja, Ribić Breg 2A, OIB 69340157379</t>
  </si>
  <si>
    <t>16.03.2015.</t>
  </si>
  <si>
    <t>15.03.2016.</t>
  </si>
  <si>
    <t>Ugovor o međusobnim pravima i obvezama u svezi stručnog osposobljavanja za rad bez zasnivanja radnog odnosa</t>
  </si>
  <si>
    <t>Hrvatski zavod za zapošljavanje, Zagreb, Radnička cesta 1, OIB 91547293790</t>
  </si>
  <si>
    <t>24.03.2015.</t>
  </si>
  <si>
    <t>Ugovor o načinu provedbe projekta "Kreditom do uspjeha 2014."    Mjera 1. - Kreditom do konkurentnosti</t>
  </si>
  <si>
    <t>Ugovor o davanju nekretnina na korištenje</t>
  </si>
  <si>
    <t>Poslovna zona Ivanec d.o.o., Ivanec, Trg hrvatskih ivanovaca 9b, OIB 87283813100</t>
  </si>
  <si>
    <t>02.04.2015.</t>
  </si>
  <si>
    <t>KUD Rudolf Rajter Ivanec, Ivanec, Đure Arnolda 11, OIB 75720630543</t>
  </si>
  <si>
    <t>09.04.2015.</t>
  </si>
  <si>
    <t>21.04.2015.</t>
  </si>
  <si>
    <t>15.04.2015.</t>
  </si>
  <si>
    <t>5.000,00 kn (utvrđena cijena nekretnine)    999,98 kn                                (suvlasnički dio Grada Ivanca)</t>
  </si>
  <si>
    <t xml:space="preserve"> 40/12</t>
  </si>
  <si>
    <t>27.05.2015.</t>
  </si>
  <si>
    <t>Videc Petra, Ivanec, Zeleni dol 59, OIB 93671163208</t>
  </si>
  <si>
    <t>14.04.2016.</t>
  </si>
  <si>
    <t>Udruga vinogradara i vinara "Peharček" Ivanec, Ivanec, Đure Arnolda 7, OIB 7058557268</t>
  </si>
  <si>
    <t>22.04.2015.</t>
  </si>
  <si>
    <t>04.05.2015.</t>
  </si>
  <si>
    <t>Ugovor o osnivanju prava služnosti</t>
  </si>
  <si>
    <t>INFRASTRUKTURA d.o.o. Ludbreg, Koprivnička cesta 17/c, OIB 16596435244</t>
  </si>
  <si>
    <t>28.04.2015.</t>
  </si>
  <si>
    <t>27.04.2016.</t>
  </si>
  <si>
    <t>500,00 kn mjesečna naknada za korištenje</t>
  </si>
  <si>
    <t>KUD Salinovec, Salinovec bb, OIB 81674383847</t>
  </si>
  <si>
    <t>29.04.2015.</t>
  </si>
  <si>
    <t>11.05.2015.</t>
  </si>
  <si>
    <t>VTV - Varaždinska televizija d.o.o. za radiodifuznu djelatnost, Varaždin, K.P.Krešimira IV 6a, OIB 50371265075</t>
  </si>
  <si>
    <t>05.05.2015.</t>
  </si>
  <si>
    <t>Ugovor o uređenju nerazvrstane ceste u Ivanečkom Naselju za potrebe omogućavanja pristupa stambenim zgradama</t>
  </si>
  <si>
    <t>Slunjski Roman, Lovrečan, OIB 0909913719</t>
  </si>
  <si>
    <t xml:space="preserve">06.05.2015. </t>
  </si>
  <si>
    <t>KUD "Itas" Ivanec, Ivana Gorana Kovačića 14, OIB 68165979781</t>
  </si>
  <si>
    <t>07.05.2015.</t>
  </si>
  <si>
    <t>19.05.2015.</t>
  </si>
  <si>
    <t>Kozarčanin Tomislav, Smobor, Odvojak Klaićeve 22, OIB 03864873638</t>
  </si>
  <si>
    <t>19.06.2015.</t>
  </si>
  <si>
    <t>Planinarski klub Ivanec, Stjepana Vukovića 12, OIB 71366990217</t>
  </si>
  <si>
    <t>14.05.2015.</t>
  </si>
  <si>
    <t>26.05.2015.</t>
  </si>
  <si>
    <t>Borovečki Ivan, Ivanec, Frankopanska 38, OIB 60491610799</t>
  </si>
  <si>
    <t>15.05.2015.</t>
  </si>
  <si>
    <t>14.05.2016.</t>
  </si>
  <si>
    <t>14/15</t>
  </si>
  <si>
    <t>Ugovor o radu</t>
  </si>
  <si>
    <t>Hranić Josip, Ivanec, Ivanečka Željeznica 16, OIB 98833501980</t>
  </si>
  <si>
    <t>14.11.2015.</t>
  </si>
  <si>
    <t>15/15</t>
  </si>
  <si>
    <t>Maloić Božica, Ivanec, Ulica Rudolfa Rajtera 44, OIB 58230776270</t>
  </si>
  <si>
    <t>11/15</t>
  </si>
  <si>
    <t>12/15</t>
  </si>
  <si>
    <t>13/15</t>
  </si>
  <si>
    <t>Naknada će biti isplaćena po prijemu analize u roku od 15 dana</t>
  </si>
  <si>
    <t>Grad Ivanec je dužan uložiti najmanje neto 34.671,00 kn, odnosno opravdati 115.572,00 kn</t>
  </si>
  <si>
    <t>Anđel Đurđa, Ivanec, Vitešinec 8, OIB 57233836532</t>
  </si>
  <si>
    <t>Sever Ivan, Ivanec, Ulica Antuna Mihanovića 55, OIB 65411685600</t>
  </si>
  <si>
    <t xml:space="preserve">Kuzminski Gordana, Ivanec, Vinogradska ulica 20, OIB 77918793937 </t>
  </si>
  <si>
    <t>Program javnih radova</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</si>
  <si>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</si>
  <si>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</si>
  <si>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</si>
  <si>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</si>
  <si>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</si>
  <si>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</si>
  <si>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</si>
  <si>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</si>
  <si>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</si>
  <si>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</si>
  <si>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</si>
  <si>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</si>
  <si>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</si>
  <si>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</si>
  <si>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</si>
  <si>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</si>
  <si>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</si>
  <si>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</si>
  <si>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</si>
  <si>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</si>
  <si>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</si>
  <si>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</si>
  <si>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</si>
  <si>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</si>
  <si>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</si>
  <si>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</si>
  <si>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</si>
  <si>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</si>
  <si>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</si>
  <si>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</si>
  <si>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</si>
  <si>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</si>
  <si>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</si>
  <si>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</si>
  <si>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</si>
  <si>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</si>
  <si>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</si>
  <si>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</si>
  <si>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</si>
  <si>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</si>
  <si>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</si>
  <si>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</si>
  <si>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</si>
  <si>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</si>
  <si>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</si>
  <si>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</si>
  <si>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</si>
  <si>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</si>
  <si>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</si>
  <si>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</si>
  <si>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</si>
  <si>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</si>
  <si>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</si>
  <si>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</si>
  <si>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</si>
  <si>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</si>
  <si>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</si>
  <si>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</si>
  <si>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</si>
  <si>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</si>
  <si>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</si>
  <si>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</si>
  <si>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</si>
  <si>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</si>
  <si>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</si>
  <si>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</si>
  <si>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</si>
  <si>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</si>
  <si>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</si>
  <si>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</si>
  <si>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</si>
  <si>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</si>
  <si>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</si>
  <si>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</si>
  <si>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</si>
  <si>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</si>
  <si>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</si>
  <si>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</si>
  <si>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</si>
  <si>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</si>
  <si>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</si>
  <si>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</si>
  <si>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</si>
  <si>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</si>
  <si>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</si>
  <si>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</si>
  <si>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</si>
  <si>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</si>
  <si>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</si>
  <si>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</si>
  <si>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</si>
  <si>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</si>
  <si>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</si>
  <si>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</si>
  <si>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</si>
  <si>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</si>
  <si>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</si>
  <si>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</si>
  <si>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</si>
  <si>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</si>
  <si>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</si>
  <si>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</si>
  <si>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</si>
  <si>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</si>
  <si>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</si>
  <si>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</si>
  <si>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</si>
  <si>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</si>
  <si>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</si>
  <si>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</si>
  <si>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</si>
  <si>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</si>
  <si>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</si>
  <si>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</si>
  <si>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</si>
  <si>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</si>
  <si>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</si>
  <si>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</si>
  <si>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16/15</t>
  </si>
  <si>
    <t>Ribić Zdravko, Ribić Breg 16, OIB 97242308955</t>
  </si>
  <si>
    <t>Ugovor o umjetničkom nastupu</t>
  </si>
  <si>
    <t xml:space="preserve">Klapa Kampanel, Primošten, Bilo I/32, OIB 48185865873 </t>
  </si>
  <si>
    <t>21.06.2015.</t>
  </si>
  <si>
    <t>Neto iznos uoči nastupa 9.000,00 kn</t>
  </si>
  <si>
    <t>Stanko Zoran, Ivanec, Ulica Mirka Maleza 22, OIB 06676805581</t>
  </si>
  <si>
    <t>22.05.2015.</t>
  </si>
  <si>
    <t>16.06.2015.</t>
  </si>
  <si>
    <t>Ugovor o cesiji</t>
  </si>
  <si>
    <t>20.05.2015.</t>
  </si>
  <si>
    <t xml:space="preserve">Mjesečni iznos za najam sportske dvorane - 12.500,00 kn </t>
  </si>
  <si>
    <t>19.01.2014.</t>
  </si>
  <si>
    <t>6.672,12 kn - troškovi doprinosa   5.170,80 kn - troškovi za polaznika koji ima ostvareni staž             - Polaznik: Borovečki Ivan</t>
  </si>
  <si>
    <t>6.672,12 kn - troškovi doprinosa   5.170,80 kn - troškovi za polaznika koji ima ostvareni staž             - Polaznik: Videc Petra</t>
  </si>
  <si>
    <t>Polaznik: Evačić Mateja</t>
  </si>
  <si>
    <t>Ugovor o financiranju zapošljavanja nezaposlenih osoba u javnom radu - financiranje 100%</t>
  </si>
  <si>
    <t>135.131,76 kn - zapošljavanje osoba (financiranje 100%)  400,00 kn mjesečno - subvencioniranje troškova prijevoza</t>
  </si>
  <si>
    <t>Osobe iz Programa javnih radova: Sever Ivan, Ribić Zdravko, Kuzminski Gordana, Hranić Josip, Maloić Božica, Anđel Đurđa</t>
  </si>
  <si>
    <t>Autorski ugovor umjetnika o glazbenom izvođenju</t>
  </si>
  <si>
    <t>Češnjaj Danijel, voditelj sastava Kavaliri, Bednja, Trg Sv. Marije 23, OIB 83822741075</t>
  </si>
  <si>
    <t>Sporazum o načinu zajedničkog korištenja apartmana Odmarališta "Varaždin" u Selcu</t>
  </si>
  <si>
    <t>02.06.2015.</t>
  </si>
  <si>
    <t>Tamburaški sastav "Kao nekad", Zagreb, Rim 36, OIB 68905489247</t>
  </si>
  <si>
    <t>Isplata sredstava autoru u roku od 7 dana po izvršenju njegove obveze</t>
  </si>
  <si>
    <t>Isplata sredstava autoru u roku od 8 dana po izvršenju njegove obveze</t>
  </si>
  <si>
    <t>Kožina Tihomir, Dubravica, Lugarska II odvojak 10, OIB 7115624030</t>
  </si>
  <si>
    <t>21./22.06.2015.</t>
  </si>
  <si>
    <t>Isplata sredstava autoru u roku od 3 dana po izvršenju njegove obveze</t>
  </si>
  <si>
    <t>29.05.2015.</t>
  </si>
  <si>
    <t>10.06.2015.</t>
  </si>
  <si>
    <t>Manifestacija: Tragom Vitezova Ivanovaca</t>
  </si>
  <si>
    <t>Izrada prezentacije za potrebe svečane sjednice Gradskog vijeća Grada Ivanca</t>
  </si>
  <si>
    <t>Program: Održavanje planinarske obilaznice</t>
  </si>
  <si>
    <t>Izvedba žonglerske predstave u sklopu Dana grada Ivanca</t>
  </si>
  <si>
    <t>Manifestacija: Godišnji koncert Tamburaškog orkestra KUD-a "Itas"</t>
  </si>
  <si>
    <t>Troškovi uređenja nerazvrstane ceste 30.000,00 (s PDV - om) priznati kao komunalni doprinos</t>
  </si>
  <si>
    <t>Usluge produkcije posebnih emisija, reportaža i telopa</t>
  </si>
  <si>
    <t>Program: Međunarodna smotra dječjeg folklora</t>
  </si>
  <si>
    <t>Program: Voditelj folklora (50%)</t>
  </si>
  <si>
    <t>Manifestacija: Ocjenjivanje i izložba vina 2015.</t>
  </si>
  <si>
    <t>Mavrek Ivica, Ivanec, Bedenec 152, OIB 55356705767;         Grd Mihaela, Kamenički Vrhovec 55F, OIB 92814614803</t>
  </si>
  <si>
    <t>Program: Voditelj zbora</t>
  </si>
  <si>
    <t>Darovanje Korisniku na neodređeno vrijeme bez naknade</t>
  </si>
  <si>
    <t>Obavljanje poslova stupnja obrazovanja -  informatičar, VŠS</t>
  </si>
  <si>
    <t>Obavljanje poslova stupnja obrazovanja magistra novinarstva, VSS</t>
  </si>
  <si>
    <t>Manifestacija: Dani glume u Stažnjevcu</t>
  </si>
  <si>
    <t>Manifestacija: Naša djeca - vjesnici proljeća</t>
  </si>
  <si>
    <t>Investicijski program: Uređenje zgrade muzeja planinarstva</t>
  </si>
  <si>
    <t>Izvršenje ugovornog leasinga kroz 60 mjeseci</t>
  </si>
  <si>
    <t>Izrada muzeološke koncepcije "Idejni koncept preliminarnog postava Muzeja planinarstva Ivanec"</t>
  </si>
  <si>
    <t>Projekt: Izrada medalja Kluba kolekcionara</t>
  </si>
  <si>
    <t>Prodaja motornog vozila marke Honda Civic</t>
  </si>
  <si>
    <t>Projektna dokumentacija za dva društvena doma: Vitešinec i Škriljevec</t>
  </si>
  <si>
    <t>Uređivanje odnosa oko pružanja usluga kreiranja i objavljivanja informacija u digitalnom dnevnom listu Jutarnji Varaždinski</t>
  </si>
  <si>
    <t xml:space="preserve">Pružanje marketinških usluga oglašavanja </t>
  </si>
  <si>
    <t>Projekt: Zebice - tičeki se ženiju</t>
  </si>
  <si>
    <t>Obveza izvođača - stručno evidentiranje, identificiranje, sortiranje i popisivanje doniranih predmeta za potrebe formiranja budućeg fudusa Muzeja planinarstva</t>
  </si>
  <si>
    <t>Sufinanciranje Programa i projekata u znanstvenom polju šumarstva</t>
  </si>
  <si>
    <t>Cijena godišnje pretplate na pristup Osnovnog paketa Poslovne Hrvatske 2.961,00 kn + PDV (u koji je uračunat popust od 10%)</t>
  </si>
  <si>
    <t>Zaključivanje ugovora na razdoblje od 12 mjeseci</t>
  </si>
  <si>
    <t>Izrada stručne koncepcije stalnog postava Muzeja planinarstva Ivanec  10.000 - osiguranje sredstava od strane Grada</t>
  </si>
  <si>
    <t>Održavanje računalnih programa iz Sustava Poslovnih Informacija 9.623,25 kn + PDV</t>
  </si>
  <si>
    <t>Projekt izgradnje širokopojasne infrastrukture za pristup internetu</t>
  </si>
  <si>
    <t>Ugovor o izvođenju vatrometa i scenskih efekata</t>
  </si>
  <si>
    <t>ORION d.o.o., Koprivnica, Bakovčice, Koprivnička 48</t>
  </si>
  <si>
    <t>20.06.2015.</t>
  </si>
  <si>
    <t>Izvođenje vatrometa i scenskih efekata sa zgrade Općinskog suda u Ivancu</t>
  </si>
  <si>
    <t>17/15</t>
  </si>
  <si>
    <t>Ugovor o kupoprodaji nekretnine</t>
  </si>
  <si>
    <t>Galić Helena, Ivanec, R. Rajtera 4, OIB 19417888765;     Galić Darko, Ivanec, R. Rajtera 4, OIB 30999042089</t>
  </si>
  <si>
    <t>05.06.2015.</t>
  </si>
  <si>
    <t>Plaćanje u korist Proračuna Grada Ivanca</t>
  </si>
  <si>
    <t>26.06.2015.</t>
  </si>
  <si>
    <t>MBI d.o.o. Društvo za poslovne usluge, Varaždin, Zrinskih i Frankopana 14, OIB 64166345871</t>
  </si>
  <si>
    <t>01.06.2015.</t>
  </si>
  <si>
    <t>Koncertni nastup Jacquesa Houdeka i pratećeg sastava s posebnom gošćom Ninom Kraljić;                     Isplata sredstava najkasnije do 19.06.2015.</t>
  </si>
  <si>
    <t>Sporazum o sufinanciranju i udruživanju sredstava za popravak nerazvrstanih cesta na području Grada Ivanca</t>
  </si>
  <si>
    <t>Hrvatske šume d.o.o. Zagreb, Uprava šuma Podružnica Koprivnica, Koprivnica, Ivana Meštrovića 28</t>
  </si>
  <si>
    <t>2015/01-19</t>
  </si>
  <si>
    <t>Ugovor o organiziranju čuvarsko - zaštitarske službe</t>
  </si>
  <si>
    <t>ALZAS ALARMS d.o.o., Čakovec, Kalnička 58, OIB 69887535922</t>
  </si>
  <si>
    <t>08.06.2015.</t>
  </si>
  <si>
    <t>50 kn/h bez obračunatog PDV-a</t>
  </si>
  <si>
    <t>Organizacija čuvarske službe tijekom obilježavanja dana Grada Ivanca</t>
  </si>
  <si>
    <t>II. Aneks ugovora o kupoprodaji stana</t>
  </si>
  <si>
    <t>Prekupec Mirko, Druškovec 92c, OIB 92881454702</t>
  </si>
  <si>
    <t>Ispravak administrativne greške</t>
  </si>
  <si>
    <t xml:space="preserve">II. </t>
  </si>
  <si>
    <t>AMICUS - EPICENTAR ANIMACIJE d.o.o., Zagreb, Štrokinec 1, OIB 51145371086</t>
  </si>
  <si>
    <t>09.06.2015.</t>
  </si>
  <si>
    <t>Izvođenje animacijske aktivnosti prema ponudi od 28.05.2015.</t>
  </si>
  <si>
    <t>Autorski ugovor o umjetničkom djelu</t>
  </si>
  <si>
    <t>Glazbeni sastav "VATRA", Zagreb, Boškovićeva 16, OIB 97192534655</t>
  </si>
  <si>
    <t>Isplata sredstava Izvođaču najkasnije dva dana prije nastupa</t>
  </si>
  <si>
    <t>Ugovor o izgradnji privremenog priključka</t>
  </si>
  <si>
    <t>400301-150072-00190107</t>
  </si>
  <si>
    <t>HEP - Operator distribucijskog sustava d.o.o. Zagreb, OIB 46830600751            ELEKTRA VARAŽDIN, VARAŽDIN, KRATKA 3</t>
  </si>
  <si>
    <t>11.06.2015.</t>
  </si>
  <si>
    <t>16.10.2015.</t>
  </si>
  <si>
    <t>Uplata sredstava u roku od 8 dana nakon sklapanja ugovora</t>
  </si>
  <si>
    <t>400301-150073-00190109</t>
  </si>
  <si>
    <t>HEP - Operator distribucijskog sustava d.o.o. Zagreb, OIB 46830600751            ELEKTRA VARAŽDIN, VARAŽDIN, KRATKA 4</t>
  </si>
  <si>
    <t>Ugovor o obavljanju usluga s gotovim novcem u domaćoj valuti za klijente banke</t>
  </si>
  <si>
    <t>12.06.2015.</t>
  </si>
  <si>
    <t>Ugovor se sklapa na neodređeno vrijeme</t>
  </si>
  <si>
    <t>Ugovor o pružanju ugostiteljskih usluga</t>
  </si>
  <si>
    <t>Autoprijevoz i ugostiteljstvo, vl. Miroslav Ris, Nedeljanec, Varaždinska 66, OIB 2330144639</t>
  </si>
  <si>
    <t>19.-21.06.2015.</t>
  </si>
  <si>
    <t>Pružanje ugostiteljskih usluga u sklopu proslave Dana Grada Ivanca</t>
  </si>
  <si>
    <t>Obroci za sudionike kulturnog programa prema bonovima u pojedinačnoj vrijednosti od 30,00 kn</t>
  </si>
  <si>
    <t>Gotal Josip, Ivanec, Zeleni dol 35A, OIB 49712202585</t>
  </si>
  <si>
    <t>Poslovi domara zgrade u vrijeme aktiviranja vatrometa povodom proslave Dana Grada Ivanca</t>
  </si>
  <si>
    <t>Udruga Ivanečki vitezovi, Ivanec, Trg hrvatskih ivanovaca 9b, OIB 06037196824</t>
  </si>
  <si>
    <t>Program: Međunarodna promocija</t>
  </si>
  <si>
    <t>23.06.2015.</t>
  </si>
  <si>
    <t>Loparić Andreja, Varaždin, Vukovarska 1a, OIB 15100933209</t>
  </si>
  <si>
    <t>Obveze vođenja programa povodom proslave Dana Grada Ivanca</t>
  </si>
  <si>
    <t>Operativni poslovi vezanih uz realizaciju i provedbu programa Dana Grada Ivanca</t>
  </si>
  <si>
    <t>Špika Lana, Ivanec, Zagorska 10, OIB 24725057104</t>
  </si>
  <si>
    <t>Obavljanje dežurstva u Gradskoj vijećnici povodom proslave Dana Grada Ivanca</t>
  </si>
  <si>
    <t>Udruga građana "Margareta", Radovan, Trg sv. Margarete 5a, OIB 23064789121</t>
  </si>
  <si>
    <t>Manifestacija: Margetje u Margećanu</t>
  </si>
  <si>
    <t>Sporazum o raskidu Ugovora o izmjenama i održavanju web stranica Grada Ivanca</t>
  </si>
  <si>
    <t>X - MEDIA d.o.o., Ivanec, Ivana Gundulića 9, OIB 11964501571</t>
  </si>
  <si>
    <t>18.06.2015.</t>
  </si>
  <si>
    <t>Raskid ugovora</t>
  </si>
  <si>
    <t>Udruga Skupina krapinskih alternativaca, Krapina, Polje Krapinsko 47, OIB 85718430893</t>
  </si>
  <si>
    <t>Nastup grupe Trnje povodom proslave Dana Grada Ivanca</t>
  </si>
  <si>
    <t>Udruga "Ivanečko sunce", Ivanec, Ljudevita Gaja 13, OIB 96435494701</t>
  </si>
  <si>
    <t>15.06.2015.</t>
  </si>
  <si>
    <t>Programi:      Igrajmo se zajedno - 3.750,00 kn;  Keramičarska radionica - 3.750,00 kn</t>
  </si>
  <si>
    <t>15-001</t>
  </si>
  <si>
    <t>Ugovor o autorskom honoraru</t>
  </si>
  <si>
    <t>Glazbeni sastav "VIS Breskvice", Zagreb, Augusta Prosenika 5, OIB 77670816404</t>
  </si>
  <si>
    <t>Nastup grupe povodom proslave Dana Grada Ivanca</t>
  </si>
  <si>
    <t>Ugovor o autorskom djelu</t>
  </si>
  <si>
    <t>Tamburaški sastav "Bilikum", zastupan po Majcen Jurica, Trnovec Bartolovečki, Kratka 33, OIB 93254768939</t>
  </si>
  <si>
    <t>Koncert povodom svečanosti obilježavanja Dana Grada Ivanca</t>
  </si>
  <si>
    <t>Ugovor o plaćanju troškova za dodatne mjere osiguranja</t>
  </si>
  <si>
    <t>Ministarstvo unutarnjih poslova, PU Varaždinska, zastupana po načelniku uprave Darku Jurčecu</t>
  </si>
  <si>
    <t>12.-28.06.2015.</t>
  </si>
  <si>
    <t>Osiguranje povodom "Dana Grada Ivanca - 2015."</t>
  </si>
  <si>
    <t>Ugovor o izvođenju radova</t>
  </si>
  <si>
    <t>Niskogradnja Huđek, Petrijanec, Vladimira Nazora 157, OIB 07408330248</t>
  </si>
  <si>
    <t>Izvođenje radova na asfaltiranju nerazvrstanih cesta u Ivancu, Lovrečanu i Ivanečkom Vrhovcu</t>
  </si>
  <si>
    <t>30.07.2015.</t>
  </si>
  <si>
    <t>Ugovor o izradi idejnog projekta produžetka kolodvorske ulice u Ivancu</t>
  </si>
  <si>
    <t>Ured ovlaštenog inženjera građevinarstva, Premužić Blaženko, Varaždin, Ulica hrvatskih branitelja 7, OIB 79528713724</t>
  </si>
  <si>
    <t>Ugovor o izvođenju radova na uređenju dječjih igrališta u Ivancu i Radovanu</t>
  </si>
  <si>
    <t>Ivkom d.d. za komunalne poslove, Ivanec, Vladimira Nazora 96b, OIB 31407797858</t>
  </si>
  <si>
    <t>Izrada projektne dokumentacije - Idejni projekt - produžetak Kolodvorske ulice u Ivancu</t>
  </si>
  <si>
    <t>10.09.2015.</t>
  </si>
  <si>
    <t>Radovi na uređenju s ugradnjom opreme na dječjim igralištima u Ivancu i Radovanu</t>
  </si>
  <si>
    <t>Putar Tina, Ivanec, Bistrica 7, OIB 82066184171</t>
  </si>
  <si>
    <t>Sedlar Nikola, Stažnjevec 77a, OIB 78108151686</t>
  </si>
  <si>
    <t>Ugovor o izvođenju radova na uređenju Malog parka u Ivancu</t>
  </si>
  <si>
    <t>Radovi na uređenju s ugradnjom opreme na uređenju Malog parka u Ivancu</t>
  </si>
  <si>
    <t>Ugovor o izvođenju radova na uređenju pješačkih staza i spuštanja rubnjaka u Ivancu</t>
  </si>
  <si>
    <t>Radovi na uređenju pješačkih staza i spuštanju rubnjaka u Ivancu</t>
  </si>
  <si>
    <t>Dodatak ugovoru o uređenju nerazvrstane ceste u Ivanečkom Naselju za potrebe omogućavanja pristupa stambenim zgradama</t>
  </si>
  <si>
    <t>Slunjski Roman, Lovrečan 83, OIB 0909913719</t>
  </si>
  <si>
    <t>Odricanje Romana Slunjskog mogućnosti traženja povrata uloženih sredstava za izvođenje pripremnih radova</t>
  </si>
  <si>
    <t>Društvo Naša djeca Ivanec, Ivanec, Ljudevita Gaja 13, OIB 15951564606</t>
  </si>
  <si>
    <t>Manifestacija: Mali ivanečki festival</t>
  </si>
  <si>
    <t>01.07.2015.</t>
  </si>
  <si>
    <t>Izvedba koncerta povodom svečanosti obilježavanja Dana grada Ivanca</t>
  </si>
  <si>
    <t>Udruga dragovoljaca i veterana Domovinskog rata Ivanec, Ogranak Ivanec, Đure Arnolda 11, OIB 96703924639</t>
  </si>
  <si>
    <t>03.07.2015.</t>
  </si>
  <si>
    <t>Manifestacija: Državni susreti veterana</t>
  </si>
  <si>
    <t>Jedinstvo d.d., Krapina, Mihaljekov Jarek 33, OIB 98656691838</t>
  </si>
  <si>
    <t>24.06.2015.</t>
  </si>
  <si>
    <t>18.09.2015.</t>
  </si>
  <si>
    <t>Ugovor o održavanju internetskih stranica Grada Ivanca</t>
  </si>
  <si>
    <t>INFO SEKTOR - IT zadruga, Varaždin, Zagrebačka 89, OIB 21327381700</t>
  </si>
  <si>
    <t>02.07.2015.</t>
  </si>
  <si>
    <t>Usluge održavanja internetskih stranica Grada Ivanca u obliku portala</t>
  </si>
  <si>
    <t>01.07.2016.</t>
  </si>
  <si>
    <t>4003-15-001429</t>
  </si>
  <si>
    <t>Ugovor o korištenju javne usluge na mreži niskog napona</t>
  </si>
  <si>
    <t>HEP - Operator distribucijskog sustava d.o.o. Zagreb, OIB 46830600751            ELEKTRA VARAŽDIN, VARAŽDIN, KRATKA 5</t>
  </si>
  <si>
    <t>P-O-2/1-2015.</t>
  </si>
  <si>
    <t>IVKOM - PLIN d.o.o. za distribuciju plinom, Ivanec, V. Nazora 96b, OIB 95193122518</t>
  </si>
  <si>
    <t>Ugovor sklopljen - 26.06.2015.     Primjena Ugovora - 16.06.2015.</t>
  </si>
  <si>
    <t>Ugovor sklopljen - 26.06.2015.     Primjena Ugovora - 17.06.2015.</t>
  </si>
  <si>
    <t>Ugovor sklopljen - 07.07.2015.      Početak izvršenja - 01.10.2015.</t>
  </si>
  <si>
    <t>30.09.2016.</t>
  </si>
  <si>
    <t>P-O-16/1-2015.</t>
  </si>
  <si>
    <t>Ugovor o opskrbi prirodnim plinom krajnjeg kupca</t>
  </si>
  <si>
    <t>Za Društveni dom Lukavec</t>
  </si>
  <si>
    <t>Za Mjesni odbor Salinovec</t>
  </si>
  <si>
    <t>P-O-15/1-2015.</t>
  </si>
  <si>
    <t>Za Mjesni odbor Lančić - Knapić</t>
  </si>
  <si>
    <t>P-O-32/1-2015.</t>
  </si>
  <si>
    <t>Za Mjesni odbor Punikve</t>
  </si>
  <si>
    <t>P-O-44/1-2015.</t>
  </si>
  <si>
    <t>Za Gradsku vijećnicu</t>
  </si>
  <si>
    <t>P-O-56/1-2015.</t>
  </si>
  <si>
    <t>Za Društveni dom Cerje Tužno</t>
  </si>
  <si>
    <t>P-O-57/1-2015.</t>
  </si>
  <si>
    <t>Za Društveni dom Gornji Jerovec</t>
  </si>
  <si>
    <t xml:space="preserve">Ugovor </t>
  </si>
  <si>
    <t>Centar za lokalni ekonomski razvoj Ekonomskog fakulteta Sveučilišta u Rijeci d.o.o., Rijeka, Ivana Filipovića 4, OIB 65219330505</t>
  </si>
  <si>
    <t xml:space="preserve">Provođenje postupka recertifikacije gradova i općina s povoljnim poslovnim okruženjem  </t>
  </si>
  <si>
    <t>10.000,00 €</t>
  </si>
  <si>
    <t>14.07.2015.</t>
  </si>
  <si>
    <t>14.07.2016.</t>
  </si>
  <si>
    <t>Udruga Hrvatski časnički zbor, Ivanec, Ak. Ladislava Šabana 11, OIB 35059494450</t>
  </si>
  <si>
    <t>Manifestacija: Memorijalni turnir za poginule branitelje</t>
  </si>
  <si>
    <t>24.07.2015.</t>
  </si>
  <si>
    <t>Udruga vinogradara i vinara "Skrajski pajdaši", Salinovec bb, OIB 78073462073</t>
  </si>
  <si>
    <t>Projekt: Uređenje kapelice sv. Martina</t>
  </si>
  <si>
    <t>31.07.2015.</t>
  </si>
  <si>
    <t>12.08.2015.</t>
  </si>
  <si>
    <t>Ugovor o financijskoj potpori projektu udruge za financijske potpore projektima/ programima organizacija civilnog društva iz sredstava Proračuna Grada Ivanca za 2015. godinu</t>
  </si>
  <si>
    <t>Udruga slijepih Varaždinske županije, Varaždin, Trg slobode 10, OIB 84398561074</t>
  </si>
  <si>
    <t>06.08.2015.</t>
  </si>
  <si>
    <t xml:space="preserve">Program: Informiranje i edukativne aktivnosti </t>
  </si>
  <si>
    <t>Glazbena udruga Canticum cordis - Vokalni ansambl "Kaliope", Jerovec 228, OIB 46492513688</t>
  </si>
  <si>
    <t>Manifestacija: Festival duhovne glazbe</t>
  </si>
  <si>
    <t>10.08.2015.</t>
  </si>
  <si>
    <t>20.08.2015.</t>
  </si>
  <si>
    <t>Udruga antifašističkih boraca i antifašista Ivanec, Rudarska 6, OIB 9728624411</t>
  </si>
  <si>
    <t>Program: Održavanje kuće Josipa Kraša</t>
  </si>
  <si>
    <t>Program: Vijenci i svijeće</t>
  </si>
  <si>
    <t>Šimunek Mladen, Ivanec, Vladimira Nazora 23, OIB 24887199829</t>
  </si>
  <si>
    <t>17.08.2015.</t>
  </si>
  <si>
    <t>28.09.2015.</t>
  </si>
  <si>
    <t>Ugovor o izvođenju elektroinstalaterskih radova u projektu energetske obnove objekta Društvenog doma u Ivanečkoj Željeznici</t>
  </si>
  <si>
    <t>INSTALACIJSKI SUSTAVI - FIŠTREK, vl. Tomo Fištrek, Ivanec, Jezerski put 28, OIB 45913546403</t>
  </si>
  <si>
    <t>Ugovor o izvođenju stolarskih radova u projektu energetske obnove objekta Društvenog doma u Ivanečkoj Željeznici</t>
  </si>
  <si>
    <t>MARLEX d.o.o. Varaždin, Kučanska bb, OIB 08702655593</t>
  </si>
  <si>
    <t>Ugovor o izvođenju stolarskih radova u projektu energetske obnove objekta Društvenog doma u Stažnjevcu</t>
  </si>
  <si>
    <t>Ugovor o izvođenju obrtničkih radova na Društvenom domu u Stažnjevcu</t>
  </si>
  <si>
    <t>Zidarski obrt Grabrovec, vl. Grabrovec Srećko, Radovan, Stažnjevec bb, OIB 09970304080</t>
  </si>
  <si>
    <t>Ugovor o izvođenju građevinskih radova na Društvenom domu u Stažnjevcu</t>
  </si>
  <si>
    <t>Ugovor o izvođenju građevinsko - obrtničkih radova u projektu energetske obnove Društvenog doma Ivanečka Željeznica</t>
  </si>
  <si>
    <t>GEP j.d.o.o. Ivanec, Petra Preradovića 5, OIB 331248832241</t>
  </si>
  <si>
    <t>Ugovor u projektu energetske obnove objekta Društvenog doma u Ivanečkoj Željeznici</t>
  </si>
  <si>
    <t>Termo Tim d.o.o., Cerje Tužno 32, OIB 36971001080</t>
  </si>
  <si>
    <t>18.08.2015.</t>
  </si>
  <si>
    <t xml:space="preserve">Nabava i izvođenje radova strojarskih instalacija </t>
  </si>
  <si>
    <t>Ugovor o izvođenju radova - sanacija ravnog krova zgrade Suda u Ivancu</t>
  </si>
  <si>
    <t>IZO - ING d.o.o., Lepoglava, Vulišinec 2e, OIB 61842729505</t>
  </si>
  <si>
    <t>18/15</t>
  </si>
  <si>
    <t>Strugar Josip, Prigorec 142, OIB 31366761984</t>
  </si>
  <si>
    <t>21.08.2015.</t>
  </si>
  <si>
    <t>02.10.2015.</t>
  </si>
  <si>
    <t>19/15</t>
  </si>
  <si>
    <t>Čiček Josip, Ivanec, Antuna Mihanovića 12b, OIB 68029613816</t>
  </si>
  <si>
    <t>Udruga za kulturu i sport Bedenec, Bedenec 91, OIB 63906121174</t>
  </si>
  <si>
    <t>Manifestacija: Dani lončarstva</t>
  </si>
  <si>
    <t>25.08.2015.</t>
  </si>
  <si>
    <t>04.09.2015.</t>
  </si>
  <si>
    <t>24.03.2025.</t>
  </si>
  <si>
    <t>Ugovor o godišnjoj pretplati</t>
  </si>
  <si>
    <t>170.</t>
  </si>
  <si>
    <t>171.</t>
  </si>
  <si>
    <t>172.</t>
  </si>
  <si>
    <t>173.</t>
  </si>
  <si>
    <t>174.</t>
  </si>
  <si>
    <t>175.</t>
  </si>
  <si>
    <t>176.</t>
  </si>
  <si>
    <t>177.</t>
  </si>
  <si>
    <t>178.</t>
  </si>
  <si>
    <t>179.</t>
  </si>
  <si>
    <t>180.</t>
  </si>
  <si>
    <t>4003-15-001428</t>
  </si>
  <si>
    <t xml:space="preserve">Ugovor o izradi projektne dokumentacije - Glavni projekt - Rekonstrukcija NC Prigorec </t>
  </si>
  <si>
    <t>LABOS D.O.O., Varaždin, Pavlinska 5, OIB 48114293272</t>
  </si>
  <si>
    <t>Izvoditelj je dužan u roku od 8 dana od potpisa Ugovora dostaviti jamstvo za uredno ispunjenje ugovora</t>
  </si>
  <si>
    <t>Ugovor o obavljanju poslova stručnog nadzora</t>
  </si>
  <si>
    <t>IPC - INŽENJERING D.O.O., Ivanec, Ak. Ladislava Šabana 22, OIB 93379380828</t>
  </si>
  <si>
    <t>31.08.2015.</t>
  </si>
  <si>
    <t>Usluga stručnog nadzora kod izvođenja radova na sanaciji ravnog krova zgrade suda u Ivancu</t>
  </si>
  <si>
    <t xml:space="preserve">Sporazum o aktivnostima na izgradnji građevina komunalne infrastrukture </t>
  </si>
  <si>
    <t>20.07.2015.</t>
  </si>
  <si>
    <t>Cestovni odvojci, vodovod, kanalizacija, plinovod, javna rasvjeta i DTK mreža u ulici P.Preradovića u Ivancu</t>
  </si>
  <si>
    <t>Sporazum o aktivnostima na tehničkom održavanju cestovne odvodnje u Vuglovcu i Gečkovcu</t>
  </si>
  <si>
    <t>IVKOM - VODE d.o.o., Ivanec, Vladimira Nazora 96b, OIB 91920869215</t>
  </si>
  <si>
    <t>30.11.2015.</t>
  </si>
  <si>
    <t>Zacjevljenje cestovnog jarka izgradnjom oborinsko-sanitarnog kanalizacijskog kolektora</t>
  </si>
  <si>
    <t>Ugovor o izvođenju radova na asfaltiranju nogostupa uz županijsku cestu u Jerovcu</t>
  </si>
  <si>
    <t xml:space="preserve">Ugovor o izvođenju radova </t>
  </si>
  <si>
    <t>Pripremni radovi na izgradnji prometne infrastrukture - Ivanec - LJ.Gaja, P. Preradovića, A.Stepinca</t>
  </si>
  <si>
    <t>Pojačano održavanje nerazvrstane ceste u Stažnjevcu - Hruškari</t>
  </si>
  <si>
    <t>46/14</t>
  </si>
  <si>
    <t xml:space="preserve">Aneks ugovora o kupoprodaji nekretnina </t>
  </si>
  <si>
    <t>Videc Štefica, Gečkovec 19 A, OIB 88832301422</t>
  </si>
  <si>
    <t>Arheo d.o.o., Zagreb, Tomislavova 11</t>
  </si>
  <si>
    <t>Ugovor o izradi izmjena i dopuna prostornih planova Grada Ivanca</t>
  </si>
  <si>
    <t>4003-15-002032</t>
  </si>
  <si>
    <t>Obračunsko mjesto - Bedenec</t>
  </si>
  <si>
    <t>23.07.2015.</t>
  </si>
  <si>
    <t>Poboljšanje energetske učinkovitosti na zgradi u vlasništvu Općine Ivanec</t>
  </si>
  <si>
    <t>23.07.2016.</t>
  </si>
  <si>
    <t>Sporazum o izgradnji ograde na groblju u Prigorcu</t>
  </si>
  <si>
    <t>Izvođenje radova na izgradnji ograde na groblju u Prigorcu</t>
  </si>
  <si>
    <t>2016.</t>
  </si>
  <si>
    <t>09.09.2015. - datum sklapanja   31.08.2015. - datum primjene</t>
  </si>
  <si>
    <t>HP - Hrvatska pošta d.d., Zagreb, Jurišićeva 13, OIB 87311810356</t>
  </si>
  <si>
    <t>11.09.2015.</t>
  </si>
  <si>
    <t>Ugovor o priključenju</t>
  </si>
  <si>
    <t>400301-15013300110101</t>
  </si>
  <si>
    <t>17.09.2015.</t>
  </si>
  <si>
    <t>Za Ivanečku Željeznicu</t>
  </si>
  <si>
    <t>Voditelj zbora</t>
  </si>
  <si>
    <t>Vokalni ansambl Sakcinski, Ivanec, Zeleni dol 35 C, OIB 82563788936</t>
  </si>
  <si>
    <t>21.09.2015.</t>
  </si>
  <si>
    <t>01.10.2015.</t>
  </si>
  <si>
    <t>Izdavanje dvostrukog nosača zvuka</t>
  </si>
  <si>
    <t>Društvo uzgajatelja malih životinja "Fauna" Ivanec, Rudolfa Rajtera 5, OIB 56843196607</t>
  </si>
  <si>
    <t>Nabava pisača (printera)</t>
  </si>
  <si>
    <t>Udruga hrvatskih vojnih invalida Domovinskog rata, Ivanec, Đ. Arnolda 11, OIB 84080710533</t>
  </si>
  <si>
    <t>24.09.2015.</t>
  </si>
  <si>
    <t>Sportske manifestacije - sudjelovanje</t>
  </si>
  <si>
    <t>20/15</t>
  </si>
  <si>
    <t>Habek Ivan, Ivanec, Lančić 77, OIB 78317841618</t>
  </si>
  <si>
    <t>14.09.2015.</t>
  </si>
  <si>
    <t>Izgradnja Zone sporta i rekreacije Lančić - Knapić</t>
  </si>
  <si>
    <t>22/15</t>
  </si>
  <si>
    <t>Videc Dragutin, Gečkovec 19, OIB 77687162092</t>
  </si>
  <si>
    <t>16.09.2015.</t>
  </si>
  <si>
    <t>Igralište u Vuglovcu</t>
  </si>
  <si>
    <t>23/15</t>
  </si>
  <si>
    <t>Sever Željko, Kaniža 13, OIB 76018234923</t>
  </si>
  <si>
    <t>04.11.2015.</t>
  </si>
  <si>
    <t>24/15</t>
  </si>
  <si>
    <t>Videc Josip, Gečkovec 17, OIB 12388764680</t>
  </si>
  <si>
    <t>25/15</t>
  </si>
  <si>
    <t>Videc Vinko, Gečkovec 20, OIB 785601474081</t>
  </si>
  <si>
    <t>Ugovor o opskrbi električnom energijom</t>
  </si>
  <si>
    <t>HEP - OPSKRBA D.O.O., Zagreb, Grada Vukovara 37, OIB 63073332379</t>
  </si>
  <si>
    <t>O-15-2140</t>
  </si>
  <si>
    <t>31.08.2016.</t>
  </si>
  <si>
    <t>27/15</t>
  </si>
  <si>
    <t>10.11.2015.</t>
  </si>
  <si>
    <t>Ugovor o neposrednom sufinanciranju nabave komunalne opreme</t>
  </si>
  <si>
    <t>Kontejneri za sakupljanje komunalnog otpada na području Grada Ivanca, davanjem sredstava pomoći</t>
  </si>
  <si>
    <t>Fond za zaštitu okoliša i energetsku učinkovitost, Zagreb, Radnička cesta 80, OIB 85828625994</t>
  </si>
  <si>
    <t>01.09.2015.</t>
  </si>
  <si>
    <t>Ugovor o neposrednom sufinanciranju nabave spec. komun. vozila za sakupljanje komun. otpada na području Grada Ivanca, davanjem sredstava pomoći</t>
  </si>
  <si>
    <t>26/15</t>
  </si>
  <si>
    <t>Videc Zdenko, Lepoglava, Trg kralja Tomislava 2, OIB 90450037054</t>
  </si>
  <si>
    <t>28/15</t>
  </si>
  <si>
    <t>Putar - Ravlić Dragica, Gečkovec 22, OIB 78391745282</t>
  </si>
  <si>
    <t>29/15</t>
  </si>
  <si>
    <t>30.09.2015.</t>
  </si>
  <si>
    <t>Ficko Marijana, Lepoglava, I. Mažuranića 15, OIB 57726373067</t>
  </si>
  <si>
    <t>12.11.2015.</t>
  </si>
  <si>
    <t>30/15</t>
  </si>
  <si>
    <t>Petrinjak Ljiljana, Ivanec, Ljudevita Gaja 17, OIB 99383606038</t>
  </si>
  <si>
    <t>4003-15-002108</t>
  </si>
  <si>
    <t>Ivanečka Željeznica</t>
  </si>
  <si>
    <t>Datum sklapanja - 05.10.2015.,       datum primjene - 22.09.2015.</t>
  </si>
  <si>
    <t>Gljivarsko društvo Ivanec, Jezerski put 5, OIB 61503193101</t>
  </si>
  <si>
    <t>Gljivarijada u Ivancu</t>
  </si>
  <si>
    <t>05.10.2015.</t>
  </si>
  <si>
    <t>13.10.2015.</t>
  </si>
  <si>
    <t>41005/2015</t>
  </si>
  <si>
    <t xml:space="preserve">Ugovor o dodjeli na korištenje </t>
  </si>
  <si>
    <t>Republika Hrvatska, Državni ured za upravljanje državnom imovinom, OIB 21517370020</t>
  </si>
  <si>
    <t>Poslovna zgrada u Ul.Vladimira Nazora 6</t>
  </si>
  <si>
    <t>Ugovor o izvođenju građevinsko - obrtničkih radova - Muzej - Faza 1 b</t>
  </si>
  <si>
    <t>Mipcro d.o.o. Ivanec, Ulica Adalberta Georgijevića 3, OIB 74266568215</t>
  </si>
  <si>
    <t>06.10.2015.</t>
  </si>
  <si>
    <t>Muzej - Faza 1b</t>
  </si>
  <si>
    <t>06.11.2015.</t>
  </si>
  <si>
    <t>23.10.2015.</t>
  </si>
  <si>
    <t>Ugovor o izradi sanacijskog programa za sanaciju klizišta Biškupovec I i II na nerazvrstanoj cesti u naselju Margečan</t>
  </si>
  <si>
    <t>DVOKUT ECRO d.o.o. Zagreb, Trnjanska 37, OIB 29880496238</t>
  </si>
  <si>
    <t>23.09.2015.</t>
  </si>
  <si>
    <t xml:space="preserve">Izrada projektne dokumentacije </t>
  </si>
  <si>
    <t>05.11.2015.</t>
  </si>
  <si>
    <t>Nagodba</t>
  </si>
  <si>
    <t>Edita Bunić, Varaždin, Perice Bjelčića 7, OIB 42642866130</t>
  </si>
  <si>
    <t>09.10.2015.</t>
  </si>
  <si>
    <t>Livada kod Rudnika</t>
  </si>
  <si>
    <t>20.11.2015.</t>
  </si>
  <si>
    <t>14.10.2015.</t>
  </si>
  <si>
    <t>Rekonstrukcija zgrade "stare škole"</t>
  </si>
  <si>
    <t>Sporazum o sufinanciranju radova na sanaciji krova, te pasaže poslovne zgrade u Ivancu, Akademika Mirka Maleza 3</t>
  </si>
  <si>
    <t>17.01.2015.</t>
  </si>
  <si>
    <t>32/15</t>
  </si>
  <si>
    <t>Pavlina Draženka, Ulica Janka Jurkovića 15, OIB 17903197755,    Ptiček Ljiljana, Varaždin, Trg hrv. Ivanovaca 9b, OIB 77279289260</t>
  </si>
  <si>
    <t>27.11.2015.</t>
  </si>
  <si>
    <t>Oznaka veznog broja ugovora          ( aneks i sl. -  br. i g.)</t>
  </si>
  <si>
    <t>Ministarstvo pravosuđa -    48,3 %                                Državna geodetska uprava - 14%                                             SDP 3,816 %                       Borovo d.d. - 10,1%                    I NOVINE d.d. - 1,1%           JETY INTER d.o.o. - 7,9% Šoštar Dragutin - 0,788% Šoštar Milica, Ivanec - 0,788%   Žulić Zlatko - 1,808%</t>
  </si>
  <si>
    <t>156/08</t>
  </si>
  <si>
    <t>II. Dodatak Ugovoru br. 156/08 o reguliranju međusobnih prava i obveza</t>
  </si>
  <si>
    <t>25.09.2015.</t>
  </si>
  <si>
    <t>Ugovor o sufinanciranju</t>
  </si>
  <si>
    <t>06-F-R-0307/15-05</t>
  </si>
  <si>
    <t>Ministarstvo regionalnog razvoja i fondova Europske unije, Zagreb, Račkoga 6, OIB 69608914212</t>
  </si>
  <si>
    <t>Rekonstrukcija i izgradnja te prenamjena zgrade stare škole u Muzej planinarstva</t>
  </si>
  <si>
    <t>Ugovor o izvođenju radova na izgradnji ograde i rušenju ruševine u Jerovcu 26</t>
  </si>
  <si>
    <t>Niskogradnja Slunjski, Radovan 5, OIB 22907349274</t>
  </si>
  <si>
    <t>Izvođenje pripremnih radova uz županijsku cestu</t>
  </si>
  <si>
    <t>08.02.2015.</t>
  </si>
  <si>
    <t>Ugovor o izvođenju radova na izgradnji javne rasvjete uz državnu cestu D35 u naseljima Kaniža i Vuglovec</t>
  </si>
  <si>
    <t>Elektro Golub, Horvatsko 62, OIB 82929687758</t>
  </si>
  <si>
    <t>Izgradnja javne rasvjete</t>
  </si>
  <si>
    <t>31/15</t>
  </si>
  <si>
    <t>Pavlina Dragica, Varaždin, Zagrebačka 210, OIB 03956493702</t>
  </si>
  <si>
    <t>28.10.2015.</t>
  </si>
  <si>
    <t>24.12.2015.</t>
  </si>
  <si>
    <t>Produljenje roka zbog nepovoljnih vremenskih uvjeta</t>
  </si>
  <si>
    <t>15.01.2016.</t>
  </si>
  <si>
    <t>181.</t>
  </si>
  <si>
    <t>182.</t>
  </si>
  <si>
    <t>183.</t>
  </si>
  <si>
    <t>184.</t>
  </si>
  <si>
    <t>185.</t>
  </si>
  <si>
    <t>186.</t>
  </si>
  <si>
    <t>187.</t>
  </si>
  <si>
    <t>188.</t>
  </si>
  <si>
    <t>189.</t>
  </si>
  <si>
    <t>190.</t>
  </si>
  <si>
    <t>191.</t>
  </si>
  <si>
    <t>Uspostava projektnog ureda za edukaciju i prepremu za samozapošljavanje mladih nezaposlenih osoba u Gradu Ivancu na poslovima pripreme i izrade projektne dokumentacije za prijavu na EU FONDOVE</t>
  </si>
  <si>
    <t>18.11.2015.</t>
  </si>
  <si>
    <t>01.05.2016.</t>
  </si>
  <si>
    <t>Ugovor o dodjeli sredstava kapitalnih pomoći gradovima i općinama za poticanje razvoja komunalnog gospodarstva i komunalnog standarda za 2015. g.</t>
  </si>
  <si>
    <t>Ugovor o izvođenju dodatnih radova na uređenju dječjih igrališta</t>
  </si>
  <si>
    <t xml:space="preserve">I. Dodatak Ugovoru o izvođenju radova na rekonstruciji zgrade "Stare škole" u Muzej - Faza 1B </t>
  </si>
  <si>
    <t>Ministarstvo graditeljstva i prostornog uređenja, Zagreb, Ulica Republike Austrije 20, OIB 95093210687</t>
  </si>
  <si>
    <t>Oborinska odvodnja nerazvrstane ceste              Projekt: Zacjevljenje cestovnog jarka u Vuglovcu i Gečkovcu</t>
  </si>
  <si>
    <t>34/15</t>
  </si>
  <si>
    <t>Ribarić Vesna r. Kračun, Cerje Tužno 45, OIB 46485514108</t>
  </si>
  <si>
    <t>30.10.2015.</t>
  </si>
  <si>
    <t>Proširenje nerazvrstane ceste u Cerju Tužnom</t>
  </si>
  <si>
    <t>11.12.2015.</t>
  </si>
  <si>
    <t>33/15</t>
  </si>
  <si>
    <t>Mudri Stjepan, Cerje Tužno 31, OIB 10460406154</t>
  </si>
  <si>
    <t>29.10.2015.</t>
  </si>
  <si>
    <t>10.12.2015.</t>
  </si>
  <si>
    <t>Ugovor o izvođenju dodatnih radova na - asfaltiranje nerazvrstanih cesta - Lovrečan</t>
  </si>
  <si>
    <t>Asfaltiranje nerazvrstanih cesta - Lovrečan</t>
  </si>
  <si>
    <t>04.12.2015.</t>
  </si>
  <si>
    <t>192.</t>
  </si>
  <si>
    <t>193.</t>
  </si>
  <si>
    <t>194.</t>
  </si>
  <si>
    <t>195.</t>
  </si>
  <si>
    <t>196.</t>
  </si>
  <si>
    <t>197.</t>
  </si>
  <si>
    <t>198.</t>
  </si>
  <si>
    <t>199.</t>
  </si>
  <si>
    <t>200.</t>
  </si>
  <si>
    <t>201.</t>
  </si>
  <si>
    <t>202.</t>
  </si>
  <si>
    <t>21/15</t>
  </si>
  <si>
    <t>Buduće prometnice</t>
  </si>
  <si>
    <t>P-U-19/1-2015</t>
  </si>
  <si>
    <t>Ugovor o priključenju na distribucijski sustav</t>
  </si>
  <si>
    <t>Društveni dom Stažnjevec</t>
  </si>
  <si>
    <t>IVKOM-PLIN d.o.o. za distribuciju i opskrbu plinom, Ivanec, OIB: 95193122518</t>
  </si>
  <si>
    <t>P-U-20/1-2015</t>
  </si>
  <si>
    <t>Društveni dom Ivanečka Željeznica</t>
  </si>
  <si>
    <t>27-2015</t>
  </si>
  <si>
    <t>Komunalna oprema</t>
  </si>
  <si>
    <t>Dodatak Ugovora o izvođenju radova - na pripremni radovi na izgradnji prometne infrastrukture - Ivanec - Lj. Gaja, P. Preradovića, A. Stepinca</t>
  </si>
  <si>
    <t>Pripremni radovi na izgradnji prometne infrastrukture - Ivanec - Lj. Gaja, P. Preradovića, A. Stepinca</t>
  </si>
  <si>
    <t>30.12.2015.</t>
  </si>
  <si>
    <t>Dodatak Ugovora o izradi projektne dokumentacije - Glavni projekt - Rekonstrukcija NC Prigorec</t>
  </si>
  <si>
    <t>Izrada projektne dokumentacije - Glavni projekt - Rekonstrukcija NC Prigorec</t>
  </si>
  <si>
    <t>Ugovor o obavljanju usluge projektantskog nadzora</t>
  </si>
  <si>
    <t>Projektantski nadzor za građevinsko - obrtničke radove kod izvođenja radova na rekonstrukciji zgrade stare škole</t>
  </si>
  <si>
    <t>Ugovor o izradi idejnog projekta funkcionalnog sklopa glavnog gradskog trga</t>
  </si>
  <si>
    <t>15.10.2015.</t>
  </si>
  <si>
    <t>26.11.2015.</t>
  </si>
  <si>
    <t>Izrada idejnog projekta funkcionalnog sklopa glavnog gradskog trga</t>
  </si>
  <si>
    <t>Sporazum o izgradnji javne rasvjete za osvjetljenje nogostupa u naseljima Kaniža i Vuglovec uz državnu cestu D-35</t>
  </si>
  <si>
    <t>Hrvatske ceste d.o.o., za upravljanje, građenje i održavanje državnih cesta, Zagreb, Vončinina 3, OIB: 55545787885</t>
  </si>
  <si>
    <t>02.11.2015.</t>
  </si>
  <si>
    <t>Izgradnja javne rasvjete za osvjetljenje nogostupa u naseljima Kaniža i Vuglovec uz državnu cestu D-35</t>
  </si>
  <si>
    <t>Dodatak Ugovora o izvođenju radova na - asfaltiranju nogostupa uz županijsku cestu u Jerovcu</t>
  </si>
  <si>
    <t>Asfaltiranje nogostupa uz županijsku cestu u Jerovcu</t>
  </si>
  <si>
    <t>P-O-228/1-2015</t>
  </si>
  <si>
    <t>P-O-229/1-2015</t>
  </si>
  <si>
    <t>Društveni dom Željeznica</t>
  </si>
  <si>
    <t>Ugovor na izvođenju radova na - Izgradnji makadama na dionici nerazvrstane ceste na prijelazu preko potoka Željeznica</t>
  </si>
  <si>
    <t>Izgradnja makadama na dionici nerazvrstane ceste na prijelazu preko potoka Željeznica</t>
  </si>
  <si>
    <t>Iskopi "MS", vlasnika Miroslava Šoštareka,  Vuglovec 27, OIB 52562464057</t>
  </si>
  <si>
    <t>13.01.2016.</t>
  </si>
  <si>
    <t>Maček Nadica, dipl.ing.agr., Lepoglava, Kamenica 27, OIB: 88967382537</t>
  </si>
  <si>
    <t>23.11.2015.</t>
  </si>
  <si>
    <t>Izrada dokumentacije za procjenu štete usjeva</t>
  </si>
  <si>
    <t>Aneks Ugovora o izradi izmjeni i dopuna prostornih planova Grada Ivanca</t>
  </si>
  <si>
    <t>Povećanje cijene za izradu izmjena i dopuna Planova</t>
  </si>
  <si>
    <t>45/15</t>
  </si>
  <si>
    <t>Grdjan Dragutin, Radovan, Radnička ulica 20, OIB: 79758243593</t>
  </si>
  <si>
    <t>Formiranje područja obuhvata Zone sporta i rekreacije u Margečanu</t>
  </si>
  <si>
    <t>203.</t>
  </si>
  <si>
    <t>204.</t>
  </si>
  <si>
    <t>205.</t>
  </si>
  <si>
    <t>206.</t>
  </si>
  <si>
    <t>207.</t>
  </si>
  <si>
    <t>208.</t>
  </si>
  <si>
    <t>209.</t>
  </si>
  <si>
    <t>210.</t>
  </si>
  <si>
    <t>211.</t>
  </si>
  <si>
    <t>212.</t>
  </si>
  <si>
    <t>213.</t>
  </si>
  <si>
    <t>214.</t>
  </si>
  <si>
    <t>215.</t>
  </si>
  <si>
    <t>216.</t>
  </si>
  <si>
    <t>217.</t>
  </si>
  <si>
    <t>218.</t>
  </si>
  <si>
    <t>Aneks Ugovora o darovanju nekretnine</t>
  </si>
  <si>
    <t>21.12.2015.</t>
  </si>
  <si>
    <t>Stavljanje van snage osnovnog Ugovora</t>
  </si>
  <si>
    <t>Ugovor o priključenju - povećanju priključne snage i/ili promjena na priključku/obračunskommjernom mjestu</t>
  </si>
  <si>
    <t>400301-150156-00110109</t>
  </si>
  <si>
    <t>HEP-Operator distribucijskog sustava d.o.o. Zagreb, OIB: 46830600751, ELEKTRA VARAŽDIN, Varaždin, Kratka 3</t>
  </si>
  <si>
    <t>03.12.2015.</t>
  </si>
  <si>
    <t>Kaniža, JR IZ TS Kaniža</t>
  </si>
  <si>
    <t>19.01.2016.</t>
  </si>
  <si>
    <t>045/015</t>
  </si>
  <si>
    <t>Ugovor br. 045/015 - izvođenje predstave</t>
  </si>
  <si>
    <t xml:space="preserve">Izvođenje predstave "U potrazi za sv. Nikolom" </t>
  </si>
  <si>
    <t>06.12.2015.</t>
  </si>
  <si>
    <t>Kazalište Merlin, Zagreb, Ul. Hrvatskih branitelja 17, OIB 52874794581</t>
  </si>
  <si>
    <t>Botković Vladimir, Lepoglava, A. Šenoe 10, OIB: 93753730816</t>
  </si>
  <si>
    <t>14.12.2015.</t>
  </si>
  <si>
    <t>Naknada štete za usjeve, nasadi smreke</t>
  </si>
  <si>
    <t>Ugovor o osnivanju prava građenja</t>
  </si>
  <si>
    <t>09.12.2015.</t>
  </si>
  <si>
    <t>99 godina od potpisivanja Ugovora</t>
  </si>
  <si>
    <t>Osnivanje  prava građenja na nekretninama k.o. Jerovec</t>
  </si>
  <si>
    <t>46/15</t>
  </si>
  <si>
    <t>Pavlina Franjo, Ivanec, Ul. Ak. Mirka Maleza 85, OIB: 44682310855</t>
  </si>
  <si>
    <t>15.12.2015.</t>
  </si>
  <si>
    <t>Uređenje nerazvrstane ceste uz potok Vuglovčak</t>
  </si>
  <si>
    <t>07.01.2016.</t>
  </si>
  <si>
    <t>47/15</t>
  </si>
  <si>
    <t>Hrkač Đurđa, Lančić 36, OIB: 50810189808</t>
  </si>
  <si>
    <t>49/15</t>
  </si>
  <si>
    <t>Horvat Ivan, Ivanec, Frankopanska ulica 72, OIB 63531740932</t>
  </si>
  <si>
    <t>51/15</t>
  </si>
  <si>
    <t>Jagetić - Daraboš Renata, Ivanec, Ul. Franje Pusta 9, OIB: 88002757333</t>
  </si>
  <si>
    <t>Dodatak XIII. Osnovnog Ugovora o korištenju sredstava Fonda za neposredno sudjelovanje Fonda u sufinaniranju programa sanacije odlagališta komunalnog otpada "Jerovec"</t>
  </si>
  <si>
    <t>16.12.2015.</t>
  </si>
  <si>
    <t>Sufinanciranje programa sanacije odlagališta u visini od 60% ukupne vrijednosti investicije</t>
  </si>
  <si>
    <t>2015/01-40</t>
  </si>
  <si>
    <t>Ugovor o organiziranju čuvarsko-zaštitarske službe</t>
  </si>
  <si>
    <t>31.12.2015./ 01.01.2016.</t>
  </si>
  <si>
    <t>80,00 kn/satu</t>
  </si>
  <si>
    <t>Čuvarska služba u tijeku dočeka Nove godine</t>
  </si>
  <si>
    <t>Program: Voditelj orkestra</t>
  </si>
  <si>
    <t>18.12.2015.</t>
  </si>
  <si>
    <t>48/15</t>
  </si>
  <si>
    <t>Škvarić Andrija, Jerovec, OIB: 70386875244</t>
  </si>
  <si>
    <t>05.01.2016.</t>
  </si>
  <si>
    <t>55/15</t>
  </si>
  <si>
    <t>Varga Dragutin, Salinovec 45, OIB: 06822029773</t>
  </si>
  <si>
    <t>Izgradnja nogostupa u Salinovcu</t>
  </si>
  <si>
    <t>56/15</t>
  </si>
  <si>
    <t>Vincek Rozalija, Salinovec 18A, OIB: 39370647049</t>
  </si>
  <si>
    <t>57/15</t>
  </si>
  <si>
    <t>Lepoglavec - Čiček Zlatko, Salinovec 28, OIB: 23757591746</t>
  </si>
  <si>
    <t>58/15</t>
  </si>
  <si>
    <t>Posavec Marija, Salinovec 25, OIB: 16659210052</t>
  </si>
  <si>
    <t>219.</t>
  </si>
  <si>
    <t>Sporazum</t>
  </si>
  <si>
    <t>Pučko otvoreno učilište "Đuro Arnold" Ivanec, V. Nazora 1, OIB: 9859703976</t>
  </si>
  <si>
    <t>Izložba Petar Jagetić (1917. - 1998.): retrospektiva 2015.  15.000,00 kn (realizacija dokumenata), 8.000,00 kn    (izrada stručnog postava izložbe)                                - Preostali dio obveza  - izvršenje do 31.12.2015.</t>
  </si>
  <si>
    <t>Energetska učinkovitost kino dvorane u Ivancu</t>
  </si>
  <si>
    <t>Ugovor o asignaciji</t>
  </si>
  <si>
    <t>26.10.2015.</t>
  </si>
  <si>
    <t>Sufinanciranje programa sanacije odlagališta otpada u Jerovcu</t>
  </si>
  <si>
    <t>220.</t>
  </si>
  <si>
    <t>Ugovor o zakupu poslovnog prostora</t>
  </si>
  <si>
    <t>Poljoprivredno poduzeće Ivanec d.o.o., Trg hrvatskih ivanovaca 10, OIB 35861469799</t>
  </si>
  <si>
    <t>Uredi u poslovnom prostoru Zadružnog doma</t>
  </si>
  <si>
    <t>221.</t>
  </si>
  <si>
    <t>Datum sklapanja - 30.10.2015.          Datum primjene -  01.11.2015.</t>
  </si>
  <si>
    <t>01.04.2016.</t>
  </si>
  <si>
    <t>19.11.2015.</t>
  </si>
  <si>
    <t>222.</t>
  </si>
  <si>
    <t>Ugovor o izvođenju dodatnih radova - Muzej - Faza 1b</t>
  </si>
  <si>
    <t>Uspostava projektnog ureda za edukaciju i pripremu za samozapošljavanje mladih nezaposlenih osoba u Gradu Ivancu na poslovima pripreme i izrade projektne dokumentacije za prijavu na EU FONDOVE</t>
  </si>
  <si>
    <t>Dodatni radovi na muzeju</t>
  </si>
  <si>
    <t>223.</t>
  </si>
  <si>
    <t xml:space="preserve">Ugovor o izvođenju vatrometa </t>
  </si>
  <si>
    <t>"Pleter vatrometi" d.o.o., Poduzeće za proizvodnju, promet i usluge, Zagreb, Stubička 107; OIB: 98000947820</t>
  </si>
  <si>
    <t>224.</t>
  </si>
  <si>
    <t>17.12.2015.</t>
  </si>
  <si>
    <t>27.12.2015.</t>
  </si>
  <si>
    <t>Vođenje programa na Božićnom koncertu</t>
  </si>
  <si>
    <t>225.</t>
  </si>
  <si>
    <t>60/15</t>
  </si>
  <si>
    <t>Čižmešija Kristina, Kotoriba, Pavleka Miškine 25, OIB: 50983491017</t>
  </si>
  <si>
    <t>Završetak radova na igralištu u Vuglovcu</t>
  </si>
  <si>
    <t>04.02.2016.</t>
  </si>
  <si>
    <t>226.</t>
  </si>
  <si>
    <t>Energetska obnova Dječjeg vrtića "Ivančice" Ivanec</t>
  </si>
  <si>
    <t>227.</t>
  </si>
  <si>
    <t>Policijska uprava Varaždinska</t>
  </si>
  <si>
    <t>Doček nove 2016. godine</t>
  </si>
  <si>
    <t>Vatromet uoči dočeka nove 2016. godine</t>
  </si>
  <si>
    <t>228.</t>
  </si>
  <si>
    <t>229.</t>
  </si>
  <si>
    <t>Ugovor o smještaju, čuvanju, održavanju i korištenju višenamjenske autocisterne za vodu ZG 6433-FP</t>
  </si>
  <si>
    <t>Ministarstvo gospodarstva - Ravnateljstvo za robne zalihe, Zagreb, Ulica grada Vukovara 78, OIB 22413472900</t>
  </si>
  <si>
    <t>16.10.2019.</t>
  </si>
  <si>
    <t>Smještaj, čuvanje, održavanje i korištenje višenamjenske autocisterne za vodu ZG 6433-FP</t>
  </si>
  <si>
    <t>230.</t>
  </si>
  <si>
    <t>Dodatak ugovora o izvođenju radova na - izgradnji javne rasvjete uz državnu cestu D35 u naseljima Kaniža i Vuglovec</t>
  </si>
  <si>
    <t>Izgradnja javne rasvjete uz državnu cestu D35 u naseljima Kaniža i Vuglovec</t>
  </si>
  <si>
    <t>Dodatak ugovora o izvođenju radova na - produžetku javne rasvjete u naselju Punikve (Šikad)</t>
  </si>
  <si>
    <t>Produžetak javne rasvjete u naselju Punikve (Šikad)</t>
  </si>
  <si>
    <t>Ugovor o poslovnoj suradnji na projektu Poslovni uzlet 2016.</t>
  </si>
  <si>
    <t xml:space="preserve">Večernji list d.o.o., za brend Poslovni dnevnik </t>
  </si>
  <si>
    <t>Ugovor sklopljen: 02.09.2015. Primjena ugovora:  16. 06.2016.</t>
  </si>
  <si>
    <t>Suradnja u organizaciji manifestacije seminarsko - edukativnog tipa koji služi za povezivanje malog i srednjeg poduzetništva te promicanja njihovog poslovanja</t>
  </si>
  <si>
    <t>232.</t>
  </si>
  <si>
    <t>Dodatak ugovora o poslovnoj suradnji</t>
  </si>
  <si>
    <t>Ugovor sklopljen: 14.05.2015. Primjena ugovora: 05.05.2015.</t>
  </si>
  <si>
    <t>233.</t>
  </si>
  <si>
    <t>234.</t>
  </si>
  <si>
    <t>Ugovor br. 19/15 o korištenju nekretnine</t>
  </si>
  <si>
    <t>LACKOVIĆ FRANJO, Pece 1/A</t>
  </si>
  <si>
    <t>22.07.2015.</t>
  </si>
  <si>
    <t>HRANIĆ STJEPAN, Ivanečka Željeznica 11</t>
  </si>
  <si>
    <t>Ugovor br. 20/15 o korištenju nekretnine</t>
  </si>
  <si>
    <t>Korištenje dijela nekretnine za postavljanje nadstrešnice za autobusno stajalište  - MO Pece</t>
  </si>
  <si>
    <t>Korištenje dijela nekretnine za postavljanje nadstrešnice za autobusno stajalište  - MO Ivanečka  Željeznica</t>
  </si>
  <si>
    <t>236.</t>
  </si>
  <si>
    <t>235.</t>
  </si>
  <si>
    <t>Zidarsko-fasaderski obrt, vl. Dragutin Đuras</t>
  </si>
  <si>
    <t>Ugovor o izvođenju građevinsko-obrtničkih radova izgradnje temelja D.D. Kaniža</t>
  </si>
  <si>
    <t>Ugovor o izvođenju građevinsko-obrtničkih radova izgradnje temelja DD Osečka</t>
  </si>
  <si>
    <t>Naziv ugovorne strane</t>
  </si>
  <si>
    <t>Varaždinska županija</t>
  </si>
  <si>
    <t>Dubravka Osrečki Jakelić</t>
  </si>
  <si>
    <t>CITY EX d.o.o. za prijenos poslovne dokumentacije</t>
  </si>
  <si>
    <t>Centar za urbane i privatne šume u sastavu Šumarskog instituta</t>
  </si>
  <si>
    <t>Ivančica Peharda</t>
  </si>
  <si>
    <t>Udruga udomitelja Nada</t>
  </si>
  <si>
    <t>Coceptus PUBLICA d.o.o.</t>
  </si>
  <si>
    <t>VOX media d.o.o. za marketing i komunikaciju</t>
  </si>
  <si>
    <t>Andreja Tavanić</t>
  </si>
  <si>
    <t>Mr. sc. Robert Kelemen</t>
  </si>
  <si>
    <t>Ministarstvo gospodarstva</t>
  </si>
  <si>
    <t>Ivanečki klub kolekcionara</t>
  </si>
  <si>
    <t>Ministarstvo kulture</t>
  </si>
  <si>
    <t>Evačić Mateja</t>
  </si>
  <si>
    <t>Kulturno umjetnička udruga Stažnjevec</t>
  </si>
  <si>
    <t>Hrvatski zavod za zapošljavanje</t>
  </si>
  <si>
    <t>Poslovna zona Ivanec d.o.o.</t>
  </si>
  <si>
    <t>KUD Rudolf Rajter Ivanec</t>
  </si>
  <si>
    <t>Mavrek Ivica</t>
  </si>
  <si>
    <t>Videc Petra</t>
  </si>
  <si>
    <t>Udruga vinogradara i vinara "Peharček" Ivanec</t>
  </si>
  <si>
    <t>KUD Salinovec</t>
  </si>
  <si>
    <t>Slunjski Roman</t>
  </si>
  <si>
    <t>KUD "Itas" Ivanec</t>
  </si>
  <si>
    <t>Kozarčanin Tomislav</t>
  </si>
  <si>
    <t>Planinarski klub Ivanec</t>
  </si>
  <si>
    <t>Borovečki Ivan</t>
  </si>
  <si>
    <t>Klapa Kampanel</t>
  </si>
  <si>
    <t>Stanko Zoran</t>
  </si>
  <si>
    <t>Češnjaj Danijel</t>
  </si>
  <si>
    <t>Tamburaški sastav "Kao nekad"</t>
  </si>
  <si>
    <t>Kožina Tihomir</t>
  </si>
  <si>
    <t>MBI d.o.o. Društvo za poslovne usluge</t>
  </si>
  <si>
    <t>Prekupec Mirko</t>
  </si>
  <si>
    <t>AMICUS - EPICENTAR ANIMACIJE d.o.o.</t>
  </si>
  <si>
    <t>Glazbeni sastav "VATRA"</t>
  </si>
  <si>
    <t>Gotal Josip</t>
  </si>
  <si>
    <t>Udruga Ivanečki vitezovi</t>
  </si>
  <si>
    <t>Loparić Andreja</t>
  </si>
  <si>
    <t>Špika Lana</t>
  </si>
  <si>
    <t>Udruga građana "Margareta"</t>
  </si>
  <si>
    <t>Putar Tina</t>
  </si>
  <si>
    <t>Sedlar Nikola</t>
  </si>
  <si>
    <t>X - MEDIA d.o.o.</t>
  </si>
  <si>
    <t>Udruga Skupina krapinskih alternativaca</t>
  </si>
  <si>
    <t>Udruga "Ivanečko sunce"</t>
  </si>
  <si>
    <t>Glazbeni sastav "VIS Breskvice"</t>
  </si>
  <si>
    <t>Tamburaški sastav "Bilikum"</t>
  </si>
  <si>
    <t>Niskogradnja Huđek</t>
  </si>
  <si>
    <t>Ivkom d.d. za komunalne poslove</t>
  </si>
  <si>
    <t>Društvo Naša djeca Ivanec</t>
  </si>
  <si>
    <t>Udruga dragovoljaca i veterana Domovinskog rata Ivanec</t>
  </si>
  <si>
    <t>INFO SEKTOR - IT zadruga</t>
  </si>
  <si>
    <t>Centar za lokalni ekonomski razvoj Ekonomskog fakulteta Sveučilišta u Rijeci d.o.o.</t>
  </si>
  <si>
    <t>Udruga vinogradara i vinara "Skrajski pajdaši"</t>
  </si>
  <si>
    <t>Udruga slijepih Varaždinske županije</t>
  </si>
  <si>
    <t>Glazbena udruga Canticum cordis - Vokalni ansambl "Kaliope"</t>
  </si>
  <si>
    <t>Udruga antifašističkih boraca i antifašista Ivanec</t>
  </si>
  <si>
    <t>Šimunek Mladen</t>
  </si>
  <si>
    <t>INSTALACIJSKI SUSTAVI - FIŠTREK</t>
  </si>
  <si>
    <t>Zidarski obrt Grabrovec</t>
  </si>
  <si>
    <t>Termo Tim d.o.o.</t>
  </si>
  <si>
    <t>IZO - ING d.o.o.</t>
  </si>
  <si>
    <t>Udruga za kulturu i sport Bedenec</t>
  </si>
  <si>
    <t>LABOS D.O.O.</t>
  </si>
  <si>
    <t>IPC - INŽENJERING D.O.O.</t>
  </si>
  <si>
    <t>IVKOM - VODE d.o.o.</t>
  </si>
  <si>
    <t>Arheo d.o.o.</t>
  </si>
  <si>
    <t>HP - Hrvatska pošta d.d.</t>
  </si>
  <si>
    <t>Vokalni ansambl Sakcinski</t>
  </si>
  <si>
    <t>Društvo uzgajatelja malih životinja "Fauna" Ivanec</t>
  </si>
  <si>
    <t>Udruga hrvatskih vojnih invalida Domovinskog rata</t>
  </si>
  <si>
    <t>HEP - OPSKRBA D.O.O.</t>
  </si>
  <si>
    <t>Fond za zaštitu okoliša i energetsku učinkovitost</t>
  </si>
  <si>
    <t>Gljivarsko društvo Ivanec</t>
  </si>
  <si>
    <t>Mipcro d.o.o. Ivanec</t>
  </si>
  <si>
    <t>Edita Bunić</t>
  </si>
  <si>
    <t>Niskogradnja Slunjski</t>
  </si>
  <si>
    <t>Elektro Golub</t>
  </si>
  <si>
    <t>Ministarstvo graditeljstva i prostornog uređenja</t>
  </si>
  <si>
    <t>Studio NEXAR d.o.o. za projektiranje i usluge</t>
  </si>
  <si>
    <t>Hrvatske ceste d.o.o.</t>
  </si>
  <si>
    <t>Iskopi "MS"</t>
  </si>
  <si>
    <t>Maček Nadica</t>
  </si>
  <si>
    <t>Botković Vladimir</t>
  </si>
  <si>
    <t>Pučko otvoreno učilište "Đuro Arnold" Ivanec</t>
  </si>
  <si>
    <t>Poljoprivredno poduzeće Ivanec d.o.o.</t>
  </si>
  <si>
    <t>"Pleter vatrometi" d.o.o.</t>
  </si>
  <si>
    <t>Ministarstvo gospodarstva - Ravnateljstvo za robne zalihe</t>
  </si>
  <si>
    <t>Večernji list d.o.o.</t>
  </si>
  <si>
    <t>Slunjski Stjepan</t>
  </si>
  <si>
    <t>Lacković Vladimir</t>
  </si>
  <si>
    <t>Grabar Možar Barica</t>
  </si>
  <si>
    <t>Bedeković Kristina</t>
  </si>
  <si>
    <t>Petak Ana</t>
  </si>
  <si>
    <t>TRASA d.o.o.</t>
  </si>
  <si>
    <t>Hosni Danica</t>
  </si>
  <si>
    <t>Hosni Miroslav</t>
  </si>
  <si>
    <t>UniCredit Leasing Croatia d.o.o.</t>
  </si>
  <si>
    <t>Anđel Đurđa</t>
  </si>
  <si>
    <t>Sever Ivan</t>
  </si>
  <si>
    <t>Kuzminski Gordana</t>
  </si>
  <si>
    <t>Hranić Josip</t>
  </si>
  <si>
    <t>Maloić Božica</t>
  </si>
  <si>
    <t>Ribić Zdravko</t>
  </si>
  <si>
    <t>ORION d.o.o.</t>
  </si>
  <si>
    <t>Galić Helena</t>
  </si>
  <si>
    <t>ALZAS ALARMS d.o.o.</t>
  </si>
  <si>
    <t>Jedinstvo d.d.</t>
  </si>
  <si>
    <t>IVKOM - PLIN d.o.o. za distribuciju plinom</t>
  </si>
  <si>
    <t>Strugar Josip</t>
  </si>
  <si>
    <t>Čiček Josip</t>
  </si>
  <si>
    <t>Videc Štefica</t>
  </si>
  <si>
    <t>Habek Ivan</t>
  </si>
  <si>
    <t>Videc Dragutin</t>
  </si>
  <si>
    <t>Sever Željko</t>
  </si>
  <si>
    <t>Videc Josip</t>
  </si>
  <si>
    <t>Videc Vinko</t>
  </si>
  <si>
    <t>Videc Zdenko</t>
  </si>
  <si>
    <t>Putar - Ravlić Dragica</t>
  </si>
  <si>
    <t>Ficko Marijana</t>
  </si>
  <si>
    <t>Petrinjak Ljiljana</t>
  </si>
  <si>
    <t>Pavlina Draženka</t>
  </si>
  <si>
    <t>Ministarstvo regionalnog razvoja i fondova Europske unije</t>
  </si>
  <si>
    <t>Pavlina Dragica</t>
  </si>
  <si>
    <t>Mudri Stjepan</t>
  </si>
  <si>
    <t>Ribarić Vesna r. Kračun</t>
  </si>
  <si>
    <t>IVKOM-PLIN d.o.o. za distribuciju i opskrbu plinom</t>
  </si>
  <si>
    <t>Grdjan Dragutin</t>
  </si>
  <si>
    <t>Kazalište Merlin</t>
  </si>
  <si>
    <t>Pavlina Franjo</t>
  </si>
  <si>
    <t>Hrkač Đurđa</t>
  </si>
  <si>
    <t>Horvat Ivan</t>
  </si>
  <si>
    <t>Jagetić - Daraboš Renata</t>
  </si>
  <si>
    <t>Škvarić Andrija</t>
  </si>
  <si>
    <t>Varga Dragutin</t>
  </si>
  <si>
    <t>Vincek Rozalija</t>
  </si>
  <si>
    <t>Lepoglavec - Čiček Zlatko</t>
  </si>
  <si>
    <t>Posavec Marija</t>
  </si>
  <si>
    <t>Čižmešija Kristina</t>
  </si>
  <si>
    <t>Autoprijevoz i ugostiteljstvo, vl. Miroslav Ris</t>
  </si>
  <si>
    <t>Ministarstvo unutarnjih poslova, PU Varaždinska</t>
  </si>
  <si>
    <t>Ured ovlaštenog inženjera građevinarstva Premužić Blaženko</t>
  </si>
  <si>
    <t>Republika Hrvatska, Državni ured za upravljanje državnom imovinom</t>
  </si>
  <si>
    <t>Kihas Vinko,            Botković Vladimir,        Halamek Marijana,                       Geci Dragutin,               Geci Nada,                Strugar Katarina,              Habek Barbara,          Bajsić Županić Kristina,   Matajčić Zdenka,                 Friščić Ivan,           Kuštelega Marica,      Komes Danijel,          Habek Damir,            Rogina Marijana,        Habek Štefica,             Bunić Nada,                 Bunić Mijo</t>
  </si>
  <si>
    <t>Ivkom d.d.,                    Fond za zaštitu okoliša i energetsku učinkovitost, G.T.TRADE d.o.o.</t>
  </si>
  <si>
    <t>LIBUSOFT CICOM d.o.o.</t>
  </si>
  <si>
    <t>BISNODE d.o.o.</t>
  </si>
  <si>
    <t>INFRASTRUKTURA d.o.o.</t>
  </si>
  <si>
    <t xml:space="preserve">VTV - Varaždinska televizija d.o.o. </t>
  </si>
  <si>
    <t>Zajednica sportskih udruga Grada Ivanca,              Srednja škola Ivanec</t>
  </si>
  <si>
    <t xml:space="preserve">HEP - Operator distribucijskog sustava d.o.o. - Elektra Varaždin </t>
  </si>
  <si>
    <t>VABA d.d. BANKA Varaždin,                     FINA GOTOVINSKI SERVISI d.o.o.</t>
  </si>
  <si>
    <t>Udruga Hrvatski časnički zbor Ivanec</t>
  </si>
  <si>
    <t xml:space="preserve">Ministarstvo pravosuđa,                              Državna geodetska uprava,                                             SDP,                          Borovo d.d.,                         I NOVINE d.d.                JETY INTER d.o.o.,   Šoštar Dragutin,            Šoštar Milica,                Žulić Zlatko </t>
  </si>
  <si>
    <r>
      <t>Fond za zaštitu okoliša,   Ivkom d.d.,             Gradatin d.o.o.</t>
    </r>
    <r>
      <rPr>
        <sz val="11"/>
        <color theme="1"/>
        <rFont val="Calibri"/>
        <family val="2"/>
        <charset val="238"/>
        <scheme val="minor"/>
      </rPr>
      <t/>
    </r>
  </si>
  <si>
    <t>Lacković Franjo</t>
  </si>
  <si>
    <t>Hranić Stjepan</t>
  </si>
  <si>
    <t xml:space="preserve">Hrvatske šume d.o.o. </t>
  </si>
  <si>
    <t xml:space="preserve">MARLEX d.o.o. </t>
  </si>
  <si>
    <t xml:space="preserve">GEP j.d.o.o. </t>
  </si>
  <si>
    <t xml:space="preserve">DVOKUT ECRO d.o.o. </t>
  </si>
  <si>
    <t xml:space="preserve">Mipcro d.o.o. </t>
  </si>
  <si>
    <t>HEP - Operator distribucijskog sustava d.o.o. - Elektra Varaždin</t>
  </si>
  <si>
    <t>HEP - Operator distribucijskog sustava d.o.o.  - Elektra Varaždin</t>
  </si>
  <si>
    <r>
      <t>9,73 kn/m</t>
    </r>
    <r>
      <rPr>
        <vertAlign val="superscript"/>
        <sz val="12"/>
        <rFont val="Calibri"/>
        <family val="2"/>
        <charset val="238"/>
        <scheme val="minor"/>
      </rPr>
      <t>2</t>
    </r>
  </si>
  <si>
    <r>
      <rPr>
        <b/>
        <sz val="12"/>
        <color theme="1"/>
        <rFont val="Calibri"/>
        <family val="2"/>
        <charset val="238"/>
        <scheme val="minor"/>
      </rPr>
      <t>Zajednica športskih udruga Grada Ivanca</t>
    </r>
    <r>
      <rPr>
        <sz val="12"/>
        <color theme="1"/>
        <rFont val="Calibri"/>
        <family val="2"/>
        <charset val="238"/>
        <scheme val="minor"/>
      </rPr>
      <t xml:space="preserve">, Ivanec, Trg hrvatskih ivanovaca 9b, OIB 23683877536;  </t>
    </r>
    <r>
      <rPr>
        <b/>
        <sz val="12"/>
        <color theme="1"/>
        <rFont val="Calibri"/>
        <family val="2"/>
        <charset val="238"/>
        <scheme val="minor"/>
      </rPr>
      <t>Srednja škola Ivanec</t>
    </r>
    <r>
      <rPr>
        <sz val="12"/>
        <color theme="1"/>
        <rFont val="Calibri"/>
        <family val="2"/>
        <charset val="238"/>
        <scheme val="minor"/>
      </rPr>
      <t>, Ivanec, E. Kumičića 7, OIB 42359743872</t>
    </r>
  </si>
  <si>
    <r>
      <rPr>
        <b/>
        <sz val="12"/>
        <color theme="1"/>
        <rFont val="Calibri"/>
        <family val="2"/>
        <charset val="238"/>
        <scheme val="minor"/>
      </rPr>
      <t>VABA d.d. BANKA VARAŽDIN</t>
    </r>
    <r>
      <rPr>
        <sz val="12"/>
        <color theme="1"/>
        <rFont val="Calibri"/>
        <family val="2"/>
        <charset val="238"/>
        <scheme val="minor"/>
      </rPr>
      <t xml:space="preserve">, Varaždin, Aleja kralja Zvonimira 1, OIB 38182927268;       </t>
    </r>
    <r>
      <rPr>
        <b/>
        <sz val="12"/>
        <color theme="1"/>
        <rFont val="Calibri"/>
        <family val="2"/>
        <charset val="238"/>
        <scheme val="minor"/>
      </rPr>
      <t>FINA GOTOVINSKI SERVISI d.o.o</t>
    </r>
    <r>
      <rPr>
        <sz val="12"/>
        <color theme="1"/>
        <rFont val="Calibri"/>
        <family val="2"/>
        <charset val="238"/>
        <scheme val="minor"/>
      </rPr>
      <t>., Zagreb, Radnička cesta 182, OIB 27215039100</t>
    </r>
  </si>
  <si>
    <r>
      <t>2,90 kn/m</t>
    </r>
    <r>
      <rPr>
        <vertAlign val="superscript"/>
        <sz val="12"/>
        <color theme="1"/>
        <rFont val="Calibri"/>
        <family val="2"/>
        <charset val="238"/>
        <scheme val="minor"/>
      </rPr>
      <t>3</t>
    </r>
  </si>
  <si>
    <r>
      <t>2,86 kn/m</t>
    </r>
    <r>
      <rPr>
        <vertAlign val="superscript"/>
        <sz val="12"/>
        <color theme="1"/>
        <rFont val="Calibri"/>
        <family val="2"/>
        <charset val="238"/>
        <scheme val="minor"/>
      </rPr>
      <t>3</t>
    </r>
  </si>
  <si>
    <r>
      <t>2,84 kn/m</t>
    </r>
    <r>
      <rPr>
        <vertAlign val="superscript"/>
        <sz val="12"/>
        <color theme="1"/>
        <rFont val="Calibri"/>
        <family val="2"/>
        <charset val="238"/>
        <scheme val="minor"/>
      </rPr>
      <t>3</t>
    </r>
  </si>
  <si>
    <r>
      <rPr>
        <b/>
        <sz val="12"/>
        <color theme="1"/>
        <rFont val="Calibri"/>
        <family val="2"/>
        <charset val="238"/>
        <scheme val="minor"/>
      </rPr>
      <t>IVKOM - VODE d.o.o.</t>
    </r>
    <r>
      <rPr>
        <sz val="12"/>
        <color theme="1"/>
        <rFont val="Calibri"/>
        <family val="2"/>
        <charset val="238"/>
        <scheme val="minor"/>
      </rPr>
      <t xml:space="preserve">, Ivanec, Vladimira Nazora 96b, OIB 91920869215,      </t>
    </r>
    <r>
      <rPr>
        <b/>
        <sz val="12"/>
        <color theme="1"/>
        <rFont val="Calibri"/>
        <family val="2"/>
        <charset val="238"/>
        <scheme val="minor"/>
      </rPr>
      <t>IVKOM PLIN D.O.O</t>
    </r>
    <r>
      <rPr>
        <sz val="12"/>
        <color theme="1"/>
        <rFont val="Calibri"/>
        <family val="2"/>
        <charset val="238"/>
        <scheme val="minor"/>
      </rPr>
      <t>., Ivanec, Vladimira Nazora 96b, OIB 9513122518</t>
    </r>
  </si>
  <si>
    <r>
      <rPr>
        <b/>
        <u/>
        <sz val="9"/>
        <color theme="1"/>
        <rFont val="Calibri"/>
        <family val="2"/>
        <charset val="238"/>
        <scheme val="minor"/>
      </rPr>
      <t>Ministarstvo pravosuđa</t>
    </r>
    <r>
      <rPr>
        <sz val="9"/>
        <color theme="1"/>
        <rFont val="Calibri"/>
        <family val="2"/>
        <charset val="238"/>
        <scheme val="minor"/>
      </rPr>
      <t xml:space="preserve">, Zagreb, Ulica grada Vukovara 49, OIB 2663523339;   </t>
    </r>
    <r>
      <rPr>
        <b/>
        <u/>
        <sz val="9"/>
        <color theme="1"/>
        <rFont val="Calibri"/>
        <family val="2"/>
        <charset val="238"/>
        <scheme val="minor"/>
      </rPr>
      <t>Državna geodetska</t>
    </r>
    <r>
      <rPr>
        <sz val="9"/>
        <color theme="1"/>
        <rFont val="Calibri"/>
        <family val="2"/>
        <charset val="238"/>
        <scheme val="minor"/>
      </rPr>
      <t xml:space="preserve"> </t>
    </r>
    <r>
      <rPr>
        <b/>
        <u/>
        <sz val="9"/>
        <color theme="1"/>
        <rFont val="Calibri"/>
        <family val="2"/>
        <charset val="238"/>
        <scheme val="minor"/>
      </rPr>
      <t>uprava, Središnji ured Zagreb</t>
    </r>
    <r>
      <rPr>
        <sz val="9"/>
        <color theme="1"/>
        <rFont val="Calibri"/>
        <family val="2"/>
        <charset val="238"/>
        <scheme val="minor"/>
      </rPr>
      <t xml:space="preserve">, Gruška 20, OIB 84891127540;        </t>
    </r>
    <r>
      <rPr>
        <b/>
        <u/>
        <sz val="9"/>
        <color theme="1"/>
        <rFont val="Calibri"/>
        <family val="2"/>
        <charset val="238"/>
        <scheme val="minor"/>
      </rPr>
      <t>SDP</t>
    </r>
    <r>
      <rPr>
        <sz val="9"/>
        <color theme="1"/>
        <rFont val="Calibri"/>
        <family val="2"/>
        <charset val="238"/>
        <scheme val="minor"/>
      </rPr>
      <t xml:space="preserve">, Zagreb, Trg Drage Iblera 9, OIB 01010978731;   </t>
    </r>
    <r>
      <rPr>
        <b/>
        <u/>
        <sz val="9"/>
        <color theme="1"/>
        <rFont val="Calibri"/>
        <family val="2"/>
        <charset val="238"/>
        <scheme val="minor"/>
      </rPr>
      <t>Borovo d.d.</t>
    </r>
    <r>
      <rPr>
        <sz val="9"/>
        <color theme="1"/>
        <rFont val="Calibri"/>
        <family val="2"/>
        <charset val="238"/>
        <scheme val="minor"/>
      </rPr>
      <t xml:space="preserve">, Vukovar, Dr. Ante Starčevića 2, OIB 73002202488;              </t>
    </r>
    <r>
      <rPr>
        <b/>
        <u/>
        <sz val="9"/>
        <color theme="1"/>
        <rFont val="Calibri"/>
        <family val="2"/>
        <charset val="238"/>
        <scheme val="minor"/>
      </rPr>
      <t>I NOVINE d.d</t>
    </r>
    <r>
      <rPr>
        <sz val="9"/>
        <color theme="1"/>
        <rFont val="Calibri"/>
        <family val="2"/>
        <charset val="238"/>
        <scheme val="minor"/>
      </rPr>
      <t xml:space="preserve">., Zagreb, Draškovićeva 27, OIB 85031837779;         </t>
    </r>
    <r>
      <rPr>
        <b/>
        <u/>
        <sz val="9"/>
        <color theme="1"/>
        <rFont val="Calibri"/>
        <family val="2"/>
        <charset val="238"/>
        <scheme val="minor"/>
      </rPr>
      <t>JETY INTER d.o.o.</t>
    </r>
    <r>
      <rPr>
        <sz val="9"/>
        <color theme="1"/>
        <rFont val="Calibri"/>
        <family val="2"/>
        <charset val="238"/>
        <scheme val="minor"/>
      </rPr>
      <t xml:space="preserve">, Ivanec, Mirka Maleza 18, OIB 05426337480;     </t>
    </r>
    <r>
      <rPr>
        <b/>
        <u/>
        <sz val="9"/>
        <color theme="1"/>
        <rFont val="Calibri"/>
        <family val="2"/>
        <charset val="238"/>
        <scheme val="minor"/>
      </rPr>
      <t>Šoštar Dragutin</t>
    </r>
    <r>
      <rPr>
        <sz val="9"/>
        <color theme="1"/>
        <rFont val="Calibri"/>
        <family val="2"/>
        <charset val="238"/>
        <scheme val="minor"/>
      </rPr>
      <t xml:space="preserve">, Ivanec, Stjepana Vukovića 27A, OIB 70537541800;    </t>
    </r>
    <r>
      <rPr>
        <b/>
        <u/>
        <sz val="9"/>
        <color theme="1"/>
        <rFont val="Calibri"/>
        <family val="2"/>
        <charset val="238"/>
        <scheme val="minor"/>
      </rPr>
      <t>Šoštar Milic</t>
    </r>
    <r>
      <rPr>
        <sz val="9"/>
        <color theme="1"/>
        <rFont val="Calibri"/>
        <family val="2"/>
        <charset val="238"/>
        <scheme val="minor"/>
      </rPr>
      <t xml:space="preserve">a, Ivanec, Stjepana Vukovića 27A, OIB 73984317513;       </t>
    </r>
    <r>
      <rPr>
        <b/>
        <u/>
        <sz val="9"/>
        <color theme="1"/>
        <rFont val="Calibri"/>
        <family val="2"/>
        <charset val="238"/>
        <scheme val="minor"/>
      </rPr>
      <t>Žulić Zlatko</t>
    </r>
    <r>
      <rPr>
        <sz val="9"/>
        <color theme="1"/>
        <rFont val="Calibri"/>
        <family val="2"/>
        <charset val="238"/>
        <scheme val="minor"/>
      </rPr>
      <t>, Lepoglava, Ivana Belostenca 11, OIB 91684308958</t>
    </r>
  </si>
  <si>
    <r>
      <rPr>
        <b/>
        <u/>
        <sz val="7.8"/>
        <color theme="1"/>
        <rFont val="Calibri"/>
        <family val="2"/>
        <charset val="238"/>
        <scheme val="minor"/>
      </rPr>
      <t>Kihas Vinko,Ivanec</t>
    </r>
    <r>
      <rPr>
        <b/>
        <sz val="7.8"/>
        <color theme="1"/>
        <rFont val="Calibri"/>
        <family val="2"/>
        <charset val="238"/>
        <scheme val="minor"/>
      </rPr>
      <t xml:space="preserve">,Ak. Ladislava Šabana 7,OIB: 19466969135;            </t>
    </r>
    <r>
      <rPr>
        <b/>
        <u/>
        <sz val="7.8"/>
        <color theme="1"/>
        <rFont val="Calibri"/>
        <family val="2"/>
        <charset val="238"/>
        <scheme val="minor"/>
      </rPr>
      <t>Botković Vladimir,</t>
    </r>
    <r>
      <rPr>
        <b/>
        <sz val="7.8"/>
        <color theme="1"/>
        <rFont val="Calibri"/>
        <family val="2"/>
        <charset val="238"/>
        <scheme val="minor"/>
      </rPr>
      <t xml:space="preserve">Lepoglava,A.Šenoe 10,OIB 93753730816;           </t>
    </r>
    <r>
      <rPr>
        <b/>
        <u/>
        <sz val="7.8"/>
        <color theme="1"/>
        <rFont val="Calibri"/>
        <family val="2"/>
        <charset val="238"/>
        <scheme val="minor"/>
      </rPr>
      <t>Halamek Marijana,</t>
    </r>
    <r>
      <rPr>
        <b/>
        <sz val="7.8"/>
        <color theme="1"/>
        <rFont val="Calibri"/>
        <family val="2"/>
        <charset val="238"/>
        <scheme val="minor"/>
      </rPr>
      <t xml:space="preserve">Ivanec, Ul.N.Fallera 15,OIB  9628353706;                       </t>
    </r>
    <r>
      <rPr>
        <b/>
        <u/>
        <sz val="7.8"/>
        <color theme="1"/>
        <rFont val="Calibri"/>
        <family val="2"/>
        <charset val="238"/>
        <scheme val="minor"/>
      </rPr>
      <t>Geci Dragutin,</t>
    </r>
    <r>
      <rPr>
        <b/>
        <sz val="7.8"/>
        <color theme="1"/>
        <rFont val="Calibri"/>
        <family val="2"/>
        <charset val="238"/>
        <scheme val="minor"/>
      </rPr>
      <t xml:space="preserve">Greda 190, OIB 48245971848;          </t>
    </r>
    <r>
      <rPr>
        <b/>
        <u/>
        <sz val="7.8"/>
        <color theme="1"/>
        <rFont val="Calibri"/>
        <family val="2"/>
        <charset val="238"/>
        <scheme val="minor"/>
      </rPr>
      <t>Geci Nada</t>
    </r>
    <r>
      <rPr>
        <b/>
        <sz val="7.8"/>
        <color theme="1"/>
        <rFont val="Calibri"/>
        <family val="2"/>
        <charset val="238"/>
        <scheme val="minor"/>
      </rPr>
      <t xml:space="preserve">,Greda 190, OIB: 07022265725;              </t>
    </r>
    <r>
      <rPr>
        <b/>
        <u/>
        <sz val="7.8"/>
        <color theme="1"/>
        <rFont val="Calibri"/>
        <family val="2"/>
        <charset val="238"/>
        <scheme val="minor"/>
      </rPr>
      <t>Strugar Katarina</t>
    </r>
    <r>
      <rPr>
        <b/>
        <sz val="7.8"/>
        <color theme="1"/>
        <rFont val="Calibri"/>
        <family val="2"/>
        <charset val="238"/>
        <scheme val="minor"/>
      </rPr>
      <t xml:space="preserve">,Prigorec 140, OIB: 28222977286; </t>
    </r>
    <r>
      <rPr>
        <b/>
        <u/>
        <sz val="7.8"/>
        <color theme="1"/>
        <rFont val="Calibri"/>
        <family val="2"/>
        <charset val="238"/>
        <scheme val="minor"/>
      </rPr>
      <t>Habek Barbara</t>
    </r>
    <r>
      <rPr>
        <b/>
        <sz val="7.8"/>
        <color theme="1"/>
        <rFont val="Calibri"/>
        <family val="2"/>
        <charset val="238"/>
        <scheme val="minor"/>
      </rPr>
      <t xml:space="preserve">, Lančić 77, OIB 07514804617;       </t>
    </r>
    <r>
      <rPr>
        <b/>
        <u/>
        <sz val="7.8"/>
        <color theme="1"/>
        <rFont val="Calibri"/>
        <family val="2"/>
        <charset val="238"/>
        <scheme val="minor"/>
      </rPr>
      <t>Bajsić Županić Kristina</t>
    </r>
    <r>
      <rPr>
        <b/>
        <sz val="7.8"/>
        <color theme="1"/>
        <rFont val="Calibri"/>
        <family val="2"/>
        <charset val="238"/>
        <scheme val="minor"/>
      </rPr>
      <t xml:space="preserve">, Varaždin, Vidovečka 71, OIB: 91854811478;  </t>
    </r>
    <r>
      <rPr>
        <b/>
        <u/>
        <sz val="7.8"/>
        <color theme="1"/>
        <rFont val="Calibri"/>
        <family val="2"/>
        <charset val="238"/>
        <scheme val="minor"/>
      </rPr>
      <t>Matajčić Zdenka</t>
    </r>
    <r>
      <rPr>
        <b/>
        <sz val="7.8"/>
        <color theme="1"/>
        <rFont val="Calibri"/>
        <family val="2"/>
        <charset val="238"/>
        <scheme val="minor"/>
      </rPr>
      <t xml:space="preserve">, Ivanec, V.Nazora 58,OIB 46265472225;                </t>
    </r>
    <r>
      <rPr>
        <b/>
        <u/>
        <sz val="7.8"/>
        <color theme="1"/>
        <rFont val="Calibri"/>
        <family val="2"/>
        <charset val="238"/>
        <scheme val="minor"/>
      </rPr>
      <t>Friščić Ivan</t>
    </r>
    <r>
      <rPr>
        <b/>
        <sz val="7.8"/>
        <color theme="1"/>
        <rFont val="Calibri"/>
        <family val="2"/>
        <charset val="238"/>
        <scheme val="minor"/>
      </rPr>
      <t xml:space="preserve">,Ivanec, R.Rajtera 94, OIB:99367555965; </t>
    </r>
    <r>
      <rPr>
        <b/>
        <u/>
        <sz val="7.8"/>
        <color theme="1"/>
        <rFont val="Calibri"/>
        <family val="2"/>
        <charset val="238"/>
        <scheme val="minor"/>
      </rPr>
      <t>Kuštelega Marica</t>
    </r>
    <r>
      <rPr>
        <b/>
        <sz val="7.8"/>
        <color theme="1"/>
        <rFont val="Calibri"/>
        <family val="2"/>
        <charset val="238"/>
        <scheme val="minor"/>
      </rPr>
      <t xml:space="preserve">, Prigorec 101a, OIB: 10599973075; </t>
    </r>
    <r>
      <rPr>
        <b/>
        <u/>
        <sz val="7.8"/>
        <color theme="1"/>
        <rFont val="Calibri"/>
        <family val="2"/>
        <charset val="238"/>
        <scheme val="minor"/>
      </rPr>
      <t>Komes Danijel</t>
    </r>
    <r>
      <rPr>
        <b/>
        <sz val="7.8"/>
        <color theme="1"/>
        <rFont val="Calibri"/>
        <family val="2"/>
        <charset val="238"/>
        <scheme val="minor"/>
      </rPr>
      <t xml:space="preserve">, Prigorec 14,OIB 43900981902; </t>
    </r>
    <r>
      <rPr>
        <b/>
        <u/>
        <sz val="7.8"/>
        <color theme="1"/>
        <rFont val="Calibri"/>
        <family val="2"/>
        <charset val="238"/>
        <scheme val="minor"/>
      </rPr>
      <t>Habek Damir</t>
    </r>
    <r>
      <rPr>
        <b/>
        <sz val="7.8"/>
        <color theme="1"/>
        <rFont val="Calibri"/>
        <family val="2"/>
        <charset val="238"/>
        <scheme val="minor"/>
      </rPr>
      <t xml:space="preserve">,Ivanec, Ul.R.Rajtera 161,OIB:46659548226;  </t>
    </r>
    <r>
      <rPr>
        <b/>
        <u/>
        <sz val="7.8"/>
        <color theme="1"/>
        <rFont val="Calibri"/>
        <family val="2"/>
        <charset val="238"/>
        <scheme val="minor"/>
      </rPr>
      <t>Rogina Marijana</t>
    </r>
    <r>
      <rPr>
        <b/>
        <sz val="7.8"/>
        <color theme="1"/>
        <rFont val="Calibri"/>
        <family val="2"/>
        <charset val="238"/>
        <scheme val="minor"/>
      </rPr>
      <t xml:space="preserve">,Punikve 15a,OIB:48803169939; </t>
    </r>
    <r>
      <rPr>
        <b/>
        <u/>
        <sz val="7.8"/>
        <color theme="1"/>
        <rFont val="Calibri"/>
        <family val="2"/>
        <charset val="238"/>
        <scheme val="minor"/>
      </rPr>
      <t>Habek Štefica</t>
    </r>
    <r>
      <rPr>
        <b/>
        <sz val="7.8"/>
        <color theme="1"/>
        <rFont val="Calibri"/>
        <family val="2"/>
        <charset val="238"/>
        <scheme val="minor"/>
      </rPr>
      <t xml:space="preserve">, Ivanec, Frankopanska 33,OIB:41714211408;   </t>
    </r>
    <r>
      <rPr>
        <b/>
        <u/>
        <sz val="7.8"/>
        <color theme="1"/>
        <rFont val="Calibri"/>
        <family val="2"/>
        <charset val="238"/>
        <scheme val="minor"/>
      </rPr>
      <t>Bunić Nada</t>
    </r>
    <r>
      <rPr>
        <b/>
        <sz val="7.8"/>
        <color theme="1"/>
        <rFont val="Calibri"/>
        <family val="2"/>
        <charset val="238"/>
        <scheme val="minor"/>
      </rPr>
      <t xml:space="preserve">, Koprivnica,Vinica 7,OIB:10398353971;    </t>
    </r>
    <r>
      <rPr>
        <b/>
        <u/>
        <sz val="7.8"/>
        <color theme="1"/>
        <rFont val="Calibri"/>
        <family val="2"/>
        <charset val="238"/>
        <scheme val="minor"/>
      </rPr>
      <t>Bunić Mijo</t>
    </r>
    <r>
      <rPr>
        <b/>
        <sz val="7.8"/>
        <color theme="1"/>
        <rFont val="Calibri"/>
        <family val="2"/>
        <charset val="238"/>
        <scheme val="minor"/>
      </rPr>
      <t>, Koprivnica, Vinica 7, OIB:48602751176</t>
    </r>
  </si>
  <si>
    <r>
      <rPr>
        <b/>
        <sz val="12"/>
        <color theme="1"/>
        <rFont val="Calibri"/>
        <family val="2"/>
        <charset val="238"/>
        <scheme val="minor"/>
      </rPr>
      <t>Cesus:</t>
    </r>
    <r>
      <rPr>
        <sz val="12"/>
        <color theme="1"/>
        <rFont val="Calibri"/>
        <family val="2"/>
        <charset val="238"/>
        <scheme val="minor"/>
      </rPr>
      <t xml:space="preserve"> Fond za zaštitu okoliša, Zagreb, Radnička cesta 80;  </t>
    </r>
    <r>
      <rPr>
        <b/>
        <sz val="12"/>
        <color theme="1"/>
        <rFont val="Calibri"/>
        <family val="2"/>
        <charset val="238"/>
        <scheme val="minor"/>
      </rPr>
      <t xml:space="preserve">Cesionar: </t>
    </r>
    <r>
      <rPr>
        <sz val="12"/>
        <color theme="1"/>
        <rFont val="Calibri"/>
        <family val="2"/>
        <charset val="238"/>
        <scheme val="minor"/>
      </rPr>
      <t xml:space="preserve">Ivkom d.d., Ivanec,       </t>
    </r>
    <r>
      <rPr>
        <b/>
        <sz val="12"/>
        <color theme="1"/>
        <rFont val="Calibri"/>
        <family val="2"/>
        <charset val="238"/>
        <scheme val="minor"/>
      </rPr>
      <t>Cesionarev vjerovnik</t>
    </r>
    <r>
      <rPr>
        <sz val="12"/>
        <color theme="1"/>
        <rFont val="Calibri"/>
        <family val="2"/>
        <charset val="238"/>
        <scheme val="minor"/>
      </rPr>
      <t>: Gradatin d.o.o., Sesvete, Livadarski put 19</t>
    </r>
  </si>
  <si>
    <r>
      <rPr>
        <b/>
        <sz val="12"/>
        <color theme="1"/>
        <rFont val="Calibri"/>
        <family val="2"/>
        <charset val="238"/>
        <scheme val="minor"/>
      </rPr>
      <t>Ivkom d.d., Ivanec,</t>
    </r>
    <r>
      <rPr>
        <sz val="12"/>
        <color theme="1"/>
        <rFont val="Calibri"/>
        <family val="2"/>
        <charset val="238"/>
        <scheme val="minor"/>
      </rPr>
      <t xml:space="preserve"> Vladimira Nazora 96b, OIB 31407797858;  </t>
    </r>
    <r>
      <rPr>
        <b/>
        <sz val="12"/>
        <color theme="1"/>
        <rFont val="Calibri"/>
        <family val="2"/>
        <charset val="238"/>
        <scheme val="minor"/>
      </rPr>
      <t>Fond za zaštitu okoliša i energetsku učinkovitost</t>
    </r>
    <r>
      <rPr>
        <sz val="12"/>
        <color theme="1"/>
        <rFont val="Calibri"/>
        <family val="2"/>
        <charset val="238"/>
        <scheme val="minor"/>
      </rPr>
      <t xml:space="preserve">, Zagreb, Radnička cesta 80, OIB: 85828625994;   </t>
    </r>
    <r>
      <rPr>
        <b/>
        <sz val="12"/>
        <color theme="1"/>
        <rFont val="Calibri"/>
        <family val="2"/>
        <charset val="238"/>
        <scheme val="minor"/>
      </rPr>
      <t>G.T.TRADE d.o.o</t>
    </r>
    <r>
      <rPr>
        <sz val="12"/>
        <color theme="1"/>
        <rFont val="Calibri"/>
        <family val="2"/>
        <charset val="238"/>
        <scheme val="minor"/>
      </rPr>
      <t>., Split, Spinčićeva 2d, OIB: 27976544334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</si>
</sst>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n&quot;;[Red]\-#,##0.00\ &quot;kn&quot;"/>
    <numFmt numFmtId="164" formatCode="#,##0.00\ &quot;kn&quot;"/>
    <numFmt numFmtId="165" formatCode="#\ ???/???"/>
    <numFmt numFmtId="166" formatCode="#,##0.00;[Red]#,##0.00"/>
  </numFmts>
  <fonts count="18"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2"/>
      <color theme="1"/>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666666"/>
      <name val="Calibri"/>
      <family val="2"/>
      <charset val="238"/>
      <scheme val="minor"/>
    </font>
    <font>
      <vertAlign val="superscript"/>
      <sz val="12"/>
      <name val="Calibri"/>
      <family val="2"/>
      <charset val="238"/>
      <scheme val="minor"/>
    </font>
    <font>
      <sz val="12"/>
      <color rgb="FF7030A0"/>
      <name val="Calibri"/>
      <family val="2"/>
      <charset val="238"/>
      <scheme val="minor"/>
    </font>
    <font>
      <sz val="12"/>
      <color rgb="FFFF0000"/>
      <name val="Calibri"/>
      <family val="2"/>
      <charset val="238"/>
      <scheme val="minor"/>
    </font>
    <font>
      <sz val="1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sz val="9"/>
      <color theme="1"/>
      <name val="Calibri"/>
      <family val="2"/>
      <charset val="238"/>
      <scheme val="minor"/>
    </font>
    <font>
      <b/>
      <u/>
      <sz val="9"/>
      <color theme="1"/>
      <name val="Calibri"/>
      <family val="2"/>
      <charset val="238"/>
      <scheme val="minor"/>
    </font>
    <font>
      <b/>
      <sz val="7.8"/>
      <color theme="1"/>
      <name val="Calibri"/>
      <family val="2"/>
      <charset val="238"/>
      <scheme val="minor"/>
    </font>
    <font>
      <b/>
      <u/>
      <sz val="7.8"/>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3">
    <xf numFmtId="0" fontId="0" fillId="0" borderId="0" xfId="0"/>
    <xf numFmtId="0" fontId="1" fillId="0" borderId="0" xfId="0" applyFont="1" applyFill="1"/>
    <xf numFmtId="0" fontId="3" fillId="0" borderId="0" xfId="0" applyFont="1" applyAlignment="1">
      <alignment horizontal="center"/>
    </xf>
    <xf numFmtId="0" fontId="3" fillId="0" borderId="0" xfId="0" applyFont="1" applyAlignment="1">
      <alignment horizontal="left" vertical="top"/>
    </xf>
    <xf numFmtId="0" fontId="0" fillId="0" borderId="0" xfId="0" applyFont="1" applyAlignment="1">
      <alignment horizont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left" vertical="center" wrapText="1"/>
    </xf>
    <xf numFmtId="0"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7" xfId="0" applyFont="1" applyBorder="1" applyAlignment="1">
      <alignment horizontal="left" vertical="center" wrapText="1"/>
    </xf>
    <xf numFmtId="0" fontId="0"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4"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4" xfId="0" applyFont="1" applyBorder="1" applyAlignment="1">
      <alignment horizontal="left" vertical="top" wrapText="1"/>
    </xf>
    <xf numFmtId="0" fontId="5" fillId="0" borderId="4" xfId="0" applyFont="1" applyBorder="1" applyAlignment="1">
      <alignment vertical="top" wrapText="1"/>
    </xf>
    <xf numFmtId="0" fontId="3" fillId="0" borderId="4" xfId="0" applyFont="1" applyBorder="1" applyAlignment="1">
      <alignment horizontal="left"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165" fontId="3" fillId="0" borderId="1" xfId="0" applyNumberFormat="1" applyFont="1" applyBorder="1" applyAlignment="1">
      <alignment horizontal="center" vertical="center" wrapText="1"/>
    </xf>
    <xf numFmtId="164" fontId="3" fillId="0" borderId="4" xfId="0" applyNumberFormat="1" applyFont="1" applyBorder="1" applyAlignment="1">
      <alignment horizontal="left" vertical="top" wrapText="1"/>
    </xf>
    <xf numFmtId="0" fontId="6" fillId="0" borderId="1" xfId="0" applyFont="1" applyBorder="1" applyAlignment="1">
      <alignment wrapText="1"/>
    </xf>
    <xf numFmtId="0" fontId="5" fillId="0" borderId="4" xfId="0" applyFont="1" applyBorder="1" applyAlignment="1">
      <alignment horizontal="left" vertical="center" wrapText="1"/>
    </xf>
    <xf numFmtId="0" fontId="3" fillId="0" borderId="1" xfId="0" applyFont="1" applyBorder="1"/>
    <xf numFmtId="0" fontId="7" fillId="0" borderId="1" xfId="0" applyFont="1" applyBorder="1" applyAlignment="1">
      <alignment wrapText="1"/>
    </xf>
    <xf numFmtId="0" fontId="3"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9" fillId="0" borderId="4" xfId="0" applyFont="1" applyBorder="1" applyAlignment="1">
      <alignment horizontal="left" vertical="top"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9" fontId="5" fillId="0" borderId="1" xfId="0" applyNumberFormat="1" applyFont="1" applyBorder="1"/>
    <xf numFmtId="49" fontId="3" fillId="0" borderId="1" xfId="0" applyNumberFormat="1" applyFont="1" applyBorder="1" applyAlignment="1">
      <alignment horizontal="center" vertical="center" wrapText="1"/>
    </xf>
    <xf numFmtId="0" fontId="0" fillId="0" borderId="4" xfId="0" applyFont="1" applyBorder="1" applyAlignment="1">
      <alignment horizontal="left" vertical="center" wrapText="1"/>
    </xf>
    <xf numFmtId="8" fontId="5"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4" xfId="0" applyFont="1" applyBorder="1" applyAlignment="1">
      <alignment horizontal="left" vertical="top" wrapText="1"/>
    </xf>
    <xf numFmtId="0" fontId="3" fillId="0" borderId="4" xfId="0" applyFont="1" applyBorder="1" applyAlignment="1">
      <alignment vertical="center" wrapText="1"/>
    </xf>
    <xf numFmtId="164" fontId="3" fillId="0" borderId="1" xfId="0" applyNumberFormat="1" applyFont="1" applyBorder="1" applyAlignment="1">
      <alignment horizontal="center" vertical="center"/>
    </xf>
    <xf numFmtId="16" fontId="3" fillId="0" borderId="1" xfId="0" applyNumberFormat="1" applyFont="1" applyBorder="1" applyAlignment="1">
      <alignment horizontal="center" vertical="center" wrapText="1"/>
    </xf>
    <xf numFmtId="0" fontId="3" fillId="0" borderId="4" xfId="0" applyFont="1" applyBorder="1" applyAlignment="1">
      <alignment horizontal="left" vertical="top" wrapText="1"/>
    </xf>
    <xf numFmtId="0"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4" xfId="0" applyFont="1" applyBorder="1" applyAlignment="1">
      <alignment vertical="top" wrapText="1"/>
    </xf>
    <xf numFmtId="164" fontId="3" fillId="0" borderId="1" xfId="0" applyNumberFormat="1" applyFont="1" applyBorder="1" applyAlignment="1">
      <alignment horizontal="left" vertical="center" wrapText="1"/>
    </xf>
    <xf numFmtId="0" fontId="3" fillId="0" borderId="1" xfId="0" applyFont="1" applyBorder="1" applyAlignment="1">
      <alignment vertical="top" wrapText="1"/>
    </xf>
    <xf numFmtId="0" fontId="3" fillId="0" borderId="1" xfId="0" applyNumberFormat="1" applyFont="1" applyBorder="1" applyAlignment="1">
      <alignment vertical="center"/>
    </xf>
    <xf numFmtId="0" fontId="3" fillId="0" borderId="4" xfId="0" applyFont="1" applyBorder="1" applyAlignment="1">
      <alignment horizontal="left" vertical="center"/>
    </xf>
    <xf numFmtId="0" fontId="3" fillId="0" borderId="1" xfId="0" applyFont="1" applyFill="1" applyBorder="1" applyAlignment="1">
      <alignment horizontal="left" vertical="center" wrapText="1"/>
    </xf>
    <xf numFmtId="49"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14" fillId="0" borderId="1" xfId="0" applyFont="1" applyBorder="1" applyAlignment="1">
      <alignment horizontal="left" vertical="center" wrapText="1"/>
    </xf>
    <xf numFmtId="0" fontId="0" fillId="0" borderId="1" xfId="0" applyFont="1" applyBorder="1" applyAlignment="1">
      <alignment horizontal="left" vertical="center" wrapText="1"/>
    </xf>
    <xf numFmtId="0" fontId="16" fillId="0" borderId="1" xfId="0" applyFont="1" applyBorder="1" applyAlignment="1">
      <alignment horizontal="left" vertical="top" wrapText="1"/>
    </xf>
    <xf numFmtId="166" fontId="0" fillId="0" borderId="0" xfId="0" applyNumberFormat="1" applyFont="1"/>
    <xf numFmtId="49" fontId="3" fillId="0" borderId="1"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3" fillId="0" borderId="8" xfId="0"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9" xfId="0" applyNumberFormat="1" applyFont="1" applyBorder="1" applyAlignment="1">
      <alignment horizontal="left" vertical="center" wrapText="1"/>
    </xf>
    <xf numFmtId="0" fontId="3" fillId="0" borderId="9" xfId="0" applyFont="1" applyBorder="1" applyAlignment="1">
      <alignment horizontal="left" vertical="center" wrapText="1"/>
    </xf>
    <xf numFmtId="164" fontId="3" fillId="0" borderId="9" xfId="0" applyNumberFormat="1" applyFont="1" applyBorder="1" applyAlignment="1">
      <alignment horizontal="center" vertical="center"/>
    </xf>
    <xf numFmtId="49" fontId="3" fillId="0" borderId="10" xfId="0" applyNumberFormat="1" applyFont="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xf numFmtId="0" fontId="3" fillId="0" borderId="1" xfId="0" applyFont="1" applyFill="1" applyBorder="1" applyAlignment="1">
      <alignment wrapText="1"/>
    </xf>
    <xf numFmtId="0" fontId="3" fillId="0" borderId="1" xfId="0" applyFont="1" applyFill="1" applyBorder="1" applyAlignment="1">
      <alignment horizontal="left" vertical="top" wrapText="1"/>
    </xf>
    <xf numFmtId="4" fontId="3" fillId="0" borderId="1" xfId="0" applyNumberFormat="1" applyFont="1" applyBorder="1"/>
    <xf numFmtId="0" fontId="0" fillId="0" borderId="1" xfId="0" applyFont="1" applyFill="1" applyBorder="1"/>
    <xf numFmtId="4" fontId="0" fillId="0" borderId="1" xfId="0" applyNumberFormat="1" applyFont="1" applyFill="1" applyBorder="1"/>
    <xf numFmtId="0" fontId="0" fillId="0" borderId="1" xfId="0" applyFont="1" applyFill="1" applyBorder="1" applyAlignment="1">
      <alignment horizontal="left" vertical="top"/>
    </xf>
    <xf numFmtId="0" fontId="0" fillId="0" borderId="0" xfId="0" applyFont="1" applyFill="1" applyBorder="1"/>
    <xf numFmtId="0" fontId="0" fillId="0" borderId="0" xfId="0" applyFont="1" applyFill="1" applyBorder="1" applyAlignment="1">
      <alignment horizontal="left" vertical="top"/>
    </xf>
    <xf numFmtId="0" fontId="0" fillId="0" borderId="0" xfId="0" applyFont="1" applyAlignment="1">
      <alignment horizontal="left" vertical="top"/>
    </xf>
    <xf numFmtId="0" fontId="3" fillId="0" borderId="0" xfId="0" applyFont="1" applyAlignment="1">
      <alignment horizontal="left" vertical="center"/>
    </xf>
    <xf numFmtId="0" fontId="0" fillId="0" borderId="0" xfId="0" applyFont="1" applyFill="1" applyBorder="1" applyAlignment="1">
      <alignment horizontal="left" vertical="center"/>
    </xf>
    <xf numFmtId="0" fontId="0" fillId="0" borderId="0" xfId="0" applyFont="1" applyAlignment="1">
      <alignment horizontal="left" vertical="center"/>
    </xf>
    <xf numFmtId="0" fontId="2" fillId="2"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0"/>
  <sheetViews>
    <sheetView tabSelected="1" workbookViewId="0">
      <selection activeCell="E13" sqref="E13"/>
    </sheetView>
  </sheetViews>
  <sheetFormatPr defaultColWidth="8.85546875" defaultRowHeight="15" x14ac:dyDescent="0.25"/>
  <cols>
    <col min="1" max="1" width="6.5703125" style="7" customWidth="1"/>
    <col min="2" max="2" width="13.28515625" style="7" customWidth="1"/>
    <col min="3" max="3" width="25.28515625" style="7" customWidth="1"/>
    <col min="4" max="4" width="25.28515625" style="91" customWidth="1"/>
    <col min="5" max="5" width="20.28515625" style="7" hidden="1" customWidth="1"/>
    <col min="6" max="6" width="17.5703125" style="7" customWidth="1"/>
    <col min="7" max="7" width="15.28515625" style="7" customWidth="1"/>
    <col min="8" max="8" width="21.42578125" style="7" customWidth="1"/>
    <col min="9" max="9" width="23.85546875" style="88" customWidth="1"/>
    <col min="10" max="10" width="8.85546875" style="7"/>
    <col min="11" max="11" width="19.85546875" style="7" customWidth="1"/>
    <col min="12" max="12" width="8.85546875" style="7"/>
    <col min="13" max="13" width="10.140625" style="7" bestFit="1" customWidth="1"/>
    <col min="14" max="16384" width="8.85546875" style="7"/>
  </cols>
  <sheetData>
    <row r="1" spans="1:9" s="1" customFormat="1" ht="21" x14ac:dyDescent="0.35">
      <c r="A1" s="92" t="s">
        <v>5</v>
      </c>
      <c r="B1" s="92"/>
      <c r="C1" s="92"/>
      <c r="D1" s="92"/>
      <c r="E1" s="92"/>
      <c r="F1" s="92"/>
      <c r="G1" s="92"/>
      <c r="H1" s="92"/>
      <c r="I1" s="92"/>
    </row>
    <row r="2" spans="1:9" s="4" customFormat="1" ht="16.5" thickBot="1" x14ac:dyDescent="0.3">
      <c r="A2" s="2"/>
      <c r="B2" s="2"/>
      <c r="C2" s="2"/>
      <c r="D2" s="89"/>
      <c r="E2" s="2"/>
      <c r="F2" s="2"/>
      <c r="G2" s="2"/>
      <c r="H2" s="2"/>
      <c r="I2" s="3"/>
    </row>
    <row r="3" spans="1:9" ht="95.25" thickBot="1" x14ac:dyDescent="0.3">
      <c r="A3" s="5" t="s">
        <v>2</v>
      </c>
      <c r="B3" s="5" t="s">
        <v>715</v>
      </c>
      <c r="C3" s="5" t="s">
        <v>0</v>
      </c>
      <c r="D3" s="5" t="s">
        <v>961</v>
      </c>
      <c r="E3" s="5" t="s">
        <v>4</v>
      </c>
      <c r="F3" s="5" t="s">
        <v>1</v>
      </c>
      <c r="G3" s="5" t="s">
        <v>7</v>
      </c>
      <c r="H3" s="6" t="s">
        <v>3</v>
      </c>
      <c r="I3" s="6" t="s">
        <v>6</v>
      </c>
    </row>
    <row r="4" spans="1:9" s="15" customFormat="1" ht="78.75" x14ac:dyDescent="0.25">
      <c r="A4" s="8" t="s">
        <v>8</v>
      </c>
      <c r="B4" s="9"/>
      <c r="C4" s="10" t="s">
        <v>31</v>
      </c>
      <c r="D4" s="11" t="s">
        <v>962</v>
      </c>
      <c r="E4" s="11" t="s">
        <v>33</v>
      </c>
      <c r="F4" s="12" t="s">
        <v>38</v>
      </c>
      <c r="G4" s="12"/>
      <c r="H4" s="13"/>
      <c r="I4" s="14" t="s">
        <v>392</v>
      </c>
    </row>
    <row r="5" spans="1:9" s="15" customFormat="1" ht="99" customHeight="1" x14ac:dyDescent="0.25">
      <c r="A5" s="16" t="s">
        <v>9</v>
      </c>
      <c r="B5" s="17" t="s">
        <v>32</v>
      </c>
      <c r="C5" s="18" t="s">
        <v>134</v>
      </c>
      <c r="D5" s="18" t="s">
        <v>1108</v>
      </c>
      <c r="E5" s="19" t="s">
        <v>34</v>
      </c>
      <c r="F5" s="20" t="s">
        <v>62</v>
      </c>
      <c r="G5" s="20" t="s">
        <v>52</v>
      </c>
      <c r="H5" s="21">
        <f>(9623.25*25%) +9623.25</f>
        <v>12029.0625</v>
      </c>
      <c r="I5" s="22" t="s">
        <v>391</v>
      </c>
    </row>
    <row r="6" spans="1:9" s="15" customFormat="1" ht="99.75" customHeight="1" x14ac:dyDescent="0.25">
      <c r="A6" s="16" t="s">
        <v>10</v>
      </c>
      <c r="B6" s="17"/>
      <c r="C6" s="23" t="s">
        <v>35</v>
      </c>
      <c r="D6" s="18" t="s">
        <v>963</v>
      </c>
      <c r="E6" s="24" t="s">
        <v>36</v>
      </c>
      <c r="F6" s="25" t="s">
        <v>37</v>
      </c>
      <c r="G6" s="25" t="s">
        <v>39</v>
      </c>
      <c r="H6" s="26">
        <v>27000</v>
      </c>
      <c r="I6" s="27" t="s">
        <v>390</v>
      </c>
    </row>
    <row r="7" spans="1:9" s="15" customFormat="1" ht="150" customHeight="1" x14ac:dyDescent="0.25">
      <c r="A7" s="16" t="s">
        <v>11</v>
      </c>
      <c r="B7" s="17"/>
      <c r="C7" s="23" t="s">
        <v>35</v>
      </c>
      <c r="D7" s="18" t="s">
        <v>963</v>
      </c>
      <c r="E7" s="24" t="s">
        <v>36</v>
      </c>
      <c r="F7" s="25" t="s">
        <v>37</v>
      </c>
      <c r="G7" s="25" t="s">
        <v>40</v>
      </c>
      <c r="H7" s="26">
        <v>23000</v>
      </c>
      <c r="I7" s="28" t="s">
        <v>894</v>
      </c>
    </row>
    <row r="8" spans="1:9" s="15" customFormat="1" ht="94.5" x14ac:dyDescent="0.25">
      <c r="A8" s="16" t="s">
        <v>12</v>
      </c>
      <c r="B8" s="17"/>
      <c r="C8" s="18" t="s">
        <v>41</v>
      </c>
      <c r="D8" s="18" t="s">
        <v>964</v>
      </c>
      <c r="E8" s="19" t="s">
        <v>42</v>
      </c>
      <c r="F8" s="20" t="s">
        <v>43</v>
      </c>
      <c r="G8" s="20" t="s">
        <v>52</v>
      </c>
      <c r="H8" s="21">
        <v>47774.63</v>
      </c>
      <c r="I8" s="29" t="s">
        <v>389</v>
      </c>
    </row>
    <row r="9" spans="1:9" s="15" customFormat="1" ht="51" customHeight="1" x14ac:dyDescent="0.25">
      <c r="A9" s="16" t="s">
        <v>13</v>
      </c>
      <c r="B9" s="30">
        <v>6.6666666666666666E-2</v>
      </c>
      <c r="C9" s="24" t="s">
        <v>44</v>
      </c>
      <c r="D9" s="24" t="s">
        <v>1052</v>
      </c>
      <c r="E9" s="31" t="s">
        <v>45</v>
      </c>
      <c r="F9" s="25" t="s">
        <v>46</v>
      </c>
      <c r="G9" s="25"/>
      <c r="H9" s="26">
        <v>8847.1299999999992</v>
      </c>
      <c r="I9" s="27"/>
    </row>
    <row r="10" spans="1:9" s="15" customFormat="1" ht="47.25" x14ac:dyDescent="0.25">
      <c r="A10" s="16" t="s">
        <v>14</v>
      </c>
      <c r="B10" s="30">
        <v>0.13333333333333333</v>
      </c>
      <c r="C10" s="24" t="s">
        <v>44</v>
      </c>
      <c r="D10" s="24" t="s">
        <v>1053</v>
      </c>
      <c r="E10" s="31" t="s">
        <v>47</v>
      </c>
      <c r="F10" s="25" t="s">
        <v>48</v>
      </c>
      <c r="G10" s="25"/>
      <c r="H10" s="26">
        <v>3295.52</v>
      </c>
      <c r="I10" s="27"/>
    </row>
    <row r="11" spans="1:9" s="15" customFormat="1" ht="103.5" customHeight="1" x14ac:dyDescent="0.25">
      <c r="A11" s="16" t="s">
        <v>15</v>
      </c>
      <c r="B11" s="32" t="s">
        <v>49</v>
      </c>
      <c r="C11" s="18" t="s">
        <v>584</v>
      </c>
      <c r="D11" s="18" t="s">
        <v>1109</v>
      </c>
      <c r="E11" s="18" t="s">
        <v>50</v>
      </c>
      <c r="F11" s="20" t="s">
        <v>51</v>
      </c>
      <c r="G11" s="20" t="s">
        <v>52</v>
      </c>
      <c r="H11" s="21">
        <f>(2961*25%)+2961</f>
        <v>3701.25</v>
      </c>
      <c r="I11" s="33" t="s">
        <v>388</v>
      </c>
    </row>
    <row r="12" spans="1:9" s="15" customFormat="1" ht="110.25" x14ac:dyDescent="0.25">
      <c r="A12" s="16" t="s">
        <v>16</v>
      </c>
      <c r="B12" s="34"/>
      <c r="C12" s="24" t="s">
        <v>53</v>
      </c>
      <c r="D12" s="18" t="s">
        <v>965</v>
      </c>
      <c r="E12" s="31" t="s">
        <v>54</v>
      </c>
      <c r="F12" s="25" t="s">
        <v>55</v>
      </c>
      <c r="G12" s="25" t="s">
        <v>52</v>
      </c>
      <c r="H12" s="26">
        <v>8000</v>
      </c>
      <c r="I12" s="35" t="s">
        <v>387</v>
      </c>
    </row>
    <row r="13" spans="1:9" s="15" customFormat="1" ht="132.75" customHeight="1" x14ac:dyDescent="0.25">
      <c r="A13" s="16" t="s">
        <v>17</v>
      </c>
      <c r="B13" s="36"/>
      <c r="C13" s="24" t="s">
        <v>56</v>
      </c>
      <c r="D13" s="18" t="s">
        <v>966</v>
      </c>
      <c r="E13" s="24" t="s">
        <v>57</v>
      </c>
      <c r="F13" s="25" t="s">
        <v>55</v>
      </c>
      <c r="G13" s="25"/>
      <c r="H13" s="26">
        <v>3000</v>
      </c>
      <c r="I13" s="35" t="s">
        <v>386</v>
      </c>
    </row>
    <row r="14" spans="1:9" s="15" customFormat="1" ht="66.75" customHeight="1" x14ac:dyDescent="0.25">
      <c r="A14" s="16" t="s">
        <v>18</v>
      </c>
      <c r="B14" s="37"/>
      <c r="C14" s="18" t="s">
        <v>58</v>
      </c>
      <c r="D14" s="18" t="s">
        <v>967</v>
      </c>
      <c r="E14" s="18" t="s">
        <v>59</v>
      </c>
      <c r="F14" s="20" t="s">
        <v>60</v>
      </c>
      <c r="G14" s="20" t="s">
        <v>61</v>
      </c>
      <c r="H14" s="21">
        <v>3000</v>
      </c>
      <c r="I14" s="35" t="s">
        <v>385</v>
      </c>
    </row>
    <row r="15" spans="1:9" s="15" customFormat="1" ht="64.5" customHeight="1" x14ac:dyDescent="0.25">
      <c r="A15" s="16" t="s">
        <v>19</v>
      </c>
      <c r="B15" s="38"/>
      <c r="C15" s="18" t="s">
        <v>63</v>
      </c>
      <c r="D15" s="18" t="s">
        <v>968</v>
      </c>
      <c r="E15" s="18" t="s">
        <v>64</v>
      </c>
      <c r="F15" s="20" t="s">
        <v>65</v>
      </c>
      <c r="G15" s="20" t="s">
        <v>52</v>
      </c>
      <c r="H15" s="21">
        <v>4000</v>
      </c>
      <c r="I15" s="29" t="s">
        <v>384</v>
      </c>
    </row>
    <row r="16" spans="1:9" s="15" customFormat="1" ht="82.5" customHeight="1" x14ac:dyDescent="0.25">
      <c r="A16" s="16" t="s">
        <v>20</v>
      </c>
      <c r="B16" s="39" t="s">
        <v>66</v>
      </c>
      <c r="C16" s="24" t="s">
        <v>67</v>
      </c>
      <c r="D16" s="18" t="s">
        <v>1054</v>
      </c>
      <c r="E16" s="24" t="s">
        <v>68</v>
      </c>
      <c r="F16" s="25" t="s">
        <v>69</v>
      </c>
      <c r="G16" s="25" t="s">
        <v>70</v>
      </c>
      <c r="H16" s="26">
        <v>4170</v>
      </c>
      <c r="I16" s="27"/>
    </row>
    <row r="17" spans="1:9" s="15" customFormat="1" ht="88.5" customHeight="1" x14ac:dyDescent="0.25">
      <c r="A17" s="16" t="s">
        <v>21</v>
      </c>
      <c r="B17" s="39" t="s">
        <v>71</v>
      </c>
      <c r="C17" s="24" t="s">
        <v>67</v>
      </c>
      <c r="D17" s="18" t="s">
        <v>1055</v>
      </c>
      <c r="E17" s="24" t="s">
        <v>72</v>
      </c>
      <c r="F17" s="25" t="s">
        <v>69</v>
      </c>
      <c r="G17" s="25" t="s">
        <v>70</v>
      </c>
      <c r="H17" s="26">
        <v>4170</v>
      </c>
      <c r="I17" s="27"/>
    </row>
    <row r="18" spans="1:9" s="15" customFormat="1" ht="78.75" x14ac:dyDescent="0.25">
      <c r="A18" s="16" t="s">
        <v>22</v>
      </c>
      <c r="B18" s="39" t="s">
        <v>73</v>
      </c>
      <c r="C18" s="24" t="s">
        <v>67</v>
      </c>
      <c r="D18" s="18" t="s">
        <v>1056</v>
      </c>
      <c r="E18" s="24" t="s">
        <v>74</v>
      </c>
      <c r="F18" s="25" t="s">
        <v>69</v>
      </c>
      <c r="G18" s="25" t="s">
        <v>70</v>
      </c>
      <c r="H18" s="26">
        <v>4170</v>
      </c>
      <c r="I18" s="27"/>
    </row>
    <row r="19" spans="1:9" s="15" customFormat="1" ht="96" customHeight="1" x14ac:dyDescent="0.25">
      <c r="A19" s="16" t="s">
        <v>23</v>
      </c>
      <c r="B19" s="39"/>
      <c r="C19" s="18" t="s">
        <v>75</v>
      </c>
      <c r="D19" s="18" t="s">
        <v>969</v>
      </c>
      <c r="E19" s="18" t="s">
        <v>76</v>
      </c>
      <c r="F19" s="20" t="s">
        <v>77</v>
      </c>
      <c r="G19" s="20" t="s">
        <v>52</v>
      </c>
      <c r="H19" s="21">
        <v>4000</v>
      </c>
      <c r="I19" s="29" t="s">
        <v>383</v>
      </c>
    </row>
    <row r="20" spans="1:9" s="15" customFormat="1" ht="51.75" customHeight="1" x14ac:dyDescent="0.25">
      <c r="A20" s="16" t="s">
        <v>24</v>
      </c>
      <c r="B20" s="39" t="s">
        <v>78</v>
      </c>
      <c r="C20" s="24" t="s">
        <v>79</v>
      </c>
      <c r="D20" s="24" t="s">
        <v>1057</v>
      </c>
      <c r="E20" s="24" t="s">
        <v>80</v>
      </c>
      <c r="F20" s="25" t="s">
        <v>61</v>
      </c>
      <c r="G20" s="25"/>
      <c r="H20" s="26" t="s">
        <v>1127</v>
      </c>
      <c r="I20" s="40"/>
    </row>
    <row r="21" spans="1:9" s="15" customFormat="1" ht="83.25" customHeight="1" x14ac:dyDescent="0.25">
      <c r="A21" s="16" t="s">
        <v>25</v>
      </c>
      <c r="B21" s="39" t="s">
        <v>165</v>
      </c>
      <c r="C21" s="41" t="s">
        <v>83</v>
      </c>
      <c r="D21" s="18" t="s">
        <v>1042</v>
      </c>
      <c r="E21" s="18" t="s">
        <v>81</v>
      </c>
      <c r="F21" s="20" t="s">
        <v>82</v>
      </c>
      <c r="G21" s="20" t="s">
        <v>84</v>
      </c>
      <c r="H21" s="21">
        <v>56358.75</v>
      </c>
      <c r="I21" s="29" t="s">
        <v>382</v>
      </c>
    </row>
    <row r="22" spans="1:9" s="15" customFormat="1" ht="63" x14ac:dyDescent="0.25">
      <c r="A22" s="16" t="s">
        <v>26</v>
      </c>
      <c r="B22" s="39"/>
      <c r="C22" s="24" t="s">
        <v>85</v>
      </c>
      <c r="D22" s="18" t="s">
        <v>970</v>
      </c>
      <c r="E22" s="24" t="s">
        <v>86</v>
      </c>
      <c r="F22" s="25" t="s">
        <v>87</v>
      </c>
      <c r="G22" s="25"/>
      <c r="H22" s="26">
        <v>35100</v>
      </c>
      <c r="I22" s="35" t="s">
        <v>381</v>
      </c>
    </row>
    <row r="23" spans="1:9" s="15" customFormat="1" ht="47.25" x14ac:dyDescent="0.25">
      <c r="A23" s="16" t="s">
        <v>27</v>
      </c>
      <c r="B23" s="42" t="s">
        <v>88</v>
      </c>
      <c r="C23" s="24" t="s">
        <v>89</v>
      </c>
      <c r="D23" s="24" t="s">
        <v>1058</v>
      </c>
      <c r="E23" s="24" t="s">
        <v>90</v>
      </c>
      <c r="F23" s="25" t="s">
        <v>91</v>
      </c>
      <c r="G23" s="25"/>
      <c r="H23" s="26">
        <v>2265.67</v>
      </c>
      <c r="I23" s="27"/>
    </row>
    <row r="24" spans="1:9" s="15" customFormat="1" ht="47.25" x14ac:dyDescent="0.25">
      <c r="A24" s="16" t="s">
        <v>28</v>
      </c>
      <c r="B24" s="39" t="s">
        <v>92</v>
      </c>
      <c r="C24" s="24" t="s">
        <v>89</v>
      </c>
      <c r="D24" s="24" t="s">
        <v>1059</v>
      </c>
      <c r="E24" s="24" t="s">
        <v>93</v>
      </c>
      <c r="F24" s="25" t="s">
        <v>91</v>
      </c>
      <c r="G24" s="25"/>
      <c r="H24" s="26">
        <v>2266.67</v>
      </c>
      <c r="I24" s="27"/>
    </row>
    <row r="25" spans="1:9" s="15" customFormat="1" ht="73.5" customHeight="1" x14ac:dyDescent="0.25">
      <c r="A25" s="16" t="s">
        <v>29</v>
      </c>
      <c r="B25" s="42"/>
      <c r="C25" s="24" t="s">
        <v>56</v>
      </c>
      <c r="D25" s="18" t="s">
        <v>971</v>
      </c>
      <c r="E25" s="24" t="s">
        <v>125</v>
      </c>
      <c r="F25" s="25" t="s">
        <v>126</v>
      </c>
      <c r="G25" s="25" t="s">
        <v>127</v>
      </c>
      <c r="H25" s="26">
        <v>4000</v>
      </c>
      <c r="I25" s="35" t="s">
        <v>205</v>
      </c>
    </row>
    <row r="26" spans="1:9" s="15" customFormat="1" ht="78.75" x14ac:dyDescent="0.25">
      <c r="A26" s="16" t="s">
        <v>30</v>
      </c>
      <c r="B26" s="39"/>
      <c r="C26" s="24" t="s">
        <v>128</v>
      </c>
      <c r="D26" s="18" t="s">
        <v>972</v>
      </c>
      <c r="E26" s="24" t="s">
        <v>129</v>
      </c>
      <c r="F26" s="43" t="s">
        <v>130</v>
      </c>
      <c r="G26" s="43" t="s">
        <v>131</v>
      </c>
      <c r="H26" s="44">
        <v>80901</v>
      </c>
      <c r="I26" s="35" t="s">
        <v>206</v>
      </c>
    </row>
    <row r="27" spans="1:9" ht="78.75" x14ac:dyDescent="0.25">
      <c r="A27" s="16" t="s">
        <v>97</v>
      </c>
      <c r="B27" s="45"/>
      <c r="C27" s="18" t="s">
        <v>58</v>
      </c>
      <c r="D27" s="18" t="s">
        <v>973</v>
      </c>
      <c r="E27" s="18" t="s">
        <v>94</v>
      </c>
      <c r="F27" s="20" t="s">
        <v>95</v>
      </c>
      <c r="G27" s="20" t="s">
        <v>96</v>
      </c>
      <c r="H27" s="21">
        <v>3600</v>
      </c>
      <c r="I27" s="35" t="s">
        <v>380</v>
      </c>
    </row>
    <row r="28" spans="1:9" ht="78.75" x14ac:dyDescent="0.25">
      <c r="A28" s="16" t="s">
        <v>98</v>
      </c>
      <c r="B28" s="39" t="s">
        <v>132</v>
      </c>
      <c r="C28" s="24" t="s">
        <v>133</v>
      </c>
      <c r="D28" s="18" t="s">
        <v>974</v>
      </c>
      <c r="E28" s="24" t="s">
        <v>137</v>
      </c>
      <c r="F28" s="23" t="s">
        <v>136</v>
      </c>
      <c r="G28" s="23" t="s">
        <v>135</v>
      </c>
      <c r="H28" s="26">
        <v>80000</v>
      </c>
      <c r="I28" s="35" t="s">
        <v>379</v>
      </c>
    </row>
    <row r="29" spans="1:9" ht="78.75" x14ac:dyDescent="0.25">
      <c r="A29" s="16" t="s">
        <v>99</v>
      </c>
      <c r="B29" s="46" t="s">
        <v>138</v>
      </c>
      <c r="C29" s="18" t="s">
        <v>139</v>
      </c>
      <c r="D29" s="18" t="s">
        <v>1060</v>
      </c>
      <c r="E29" s="18" t="s">
        <v>140</v>
      </c>
      <c r="F29" s="20" t="s">
        <v>131</v>
      </c>
      <c r="G29" s="20" t="s">
        <v>142</v>
      </c>
      <c r="H29" s="21">
        <f>((170633.81+28055.45)*25%)+(170633.81+28055.45)</f>
        <v>248361.57500000001</v>
      </c>
      <c r="I29" s="47" t="s">
        <v>141</v>
      </c>
    </row>
    <row r="30" spans="1:9" ht="63" x14ac:dyDescent="0.25">
      <c r="A30" s="16" t="s">
        <v>100</v>
      </c>
      <c r="B30" s="43" t="s">
        <v>144</v>
      </c>
      <c r="C30" s="24" t="s">
        <v>133</v>
      </c>
      <c r="D30" s="18" t="s">
        <v>974</v>
      </c>
      <c r="E30" s="24" t="s">
        <v>137</v>
      </c>
      <c r="F30" s="23" t="s">
        <v>145</v>
      </c>
      <c r="G30" s="23" t="s">
        <v>135</v>
      </c>
      <c r="H30" s="48">
        <v>400000</v>
      </c>
      <c r="I30" s="35" t="s">
        <v>377</v>
      </c>
    </row>
    <row r="31" spans="1:9" ht="68.25" customHeight="1" x14ac:dyDescent="0.25">
      <c r="A31" s="16" t="s">
        <v>101</v>
      </c>
      <c r="B31" s="46" t="s">
        <v>138</v>
      </c>
      <c r="C31" s="18" t="s">
        <v>143</v>
      </c>
      <c r="D31" s="18" t="s">
        <v>1060</v>
      </c>
      <c r="E31" s="18" t="s">
        <v>140</v>
      </c>
      <c r="F31" s="20" t="s">
        <v>40</v>
      </c>
      <c r="G31" s="20" t="s">
        <v>142</v>
      </c>
      <c r="H31" s="21"/>
      <c r="I31" s="29" t="s">
        <v>378</v>
      </c>
    </row>
    <row r="32" spans="1:9" ht="64.5" customHeight="1" x14ac:dyDescent="0.25">
      <c r="A32" s="16" t="s">
        <v>102</v>
      </c>
      <c r="B32" s="17"/>
      <c r="C32" s="24" t="s">
        <v>149</v>
      </c>
      <c r="D32" s="18" t="s">
        <v>975</v>
      </c>
      <c r="E32" s="24" t="s">
        <v>150</v>
      </c>
      <c r="F32" s="23" t="s">
        <v>151</v>
      </c>
      <c r="G32" s="23" t="s">
        <v>152</v>
      </c>
      <c r="H32" s="23"/>
      <c r="I32" s="35" t="s">
        <v>374</v>
      </c>
    </row>
    <row r="33" spans="1:9" ht="81" customHeight="1" x14ac:dyDescent="0.25">
      <c r="A33" s="16" t="s">
        <v>103</v>
      </c>
      <c r="B33" s="46"/>
      <c r="C33" s="24" t="s">
        <v>58</v>
      </c>
      <c r="D33" s="18" t="s">
        <v>976</v>
      </c>
      <c r="E33" s="24" t="s">
        <v>146</v>
      </c>
      <c r="F33" s="25" t="s">
        <v>147</v>
      </c>
      <c r="G33" s="25" t="s">
        <v>148</v>
      </c>
      <c r="H33" s="26">
        <v>2000</v>
      </c>
      <c r="I33" s="35" t="s">
        <v>376</v>
      </c>
    </row>
    <row r="34" spans="1:9" ht="82.5" customHeight="1" x14ac:dyDescent="0.25">
      <c r="A34" s="16" t="s">
        <v>104</v>
      </c>
      <c r="B34" s="46"/>
      <c r="C34" s="24" t="s">
        <v>58</v>
      </c>
      <c r="D34" s="18" t="s">
        <v>976</v>
      </c>
      <c r="E34" s="24" t="s">
        <v>146</v>
      </c>
      <c r="F34" s="25" t="s">
        <v>147</v>
      </c>
      <c r="G34" s="25" t="s">
        <v>148</v>
      </c>
      <c r="H34" s="26">
        <v>5000</v>
      </c>
      <c r="I34" s="35" t="s">
        <v>375</v>
      </c>
    </row>
    <row r="35" spans="1:9" ht="94.5" x14ac:dyDescent="0.25">
      <c r="A35" s="16" t="s">
        <v>105</v>
      </c>
      <c r="B35" s="49"/>
      <c r="C35" s="24" t="s">
        <v>153</v>
      </c>
      <c r="D35" s="18" t="s">
        <v>977</v>
      </c>
      <c r="E35" s="24" t="s">
        <v>154</v>
      </c>
      <c r="F35" s="25" t="s">
        <v>155</v>
      </c>
      <c r="G35" s="25" t="s">
        <v>152</v>
      </c>
      <c r="H35" s="26">
        <v>6672.12</v>
      </c>
      <c r="I35" s="35" t="s">
        <v>344</v>
      </c>
    </row>
    <row r="36" spans="1:9" ht="94.5" x14ac:dyDescent="0.25">
      <c r="A36" s="16" t="s">
        <v>106</v>
      </c>
      <c r="B36" s="49"/>
      <c r="C36" s="24" t="s">
        <v>156</v>
      </c>
      <c r="D36" s="18" t="s">
        <v>962</v>
      </c>
      <c r="E36" s="24" t="s">
        <v>33</v>
      </c>
      <c r="F36" s="25" t="s">
        <v>155</v>
      </c>
      <c r="G36" s="25" t="s">
        <v>583</v>
      </c>
      <c r="H36" s="26"/>
      <c r="I36" s="35"/>
    </row>
    <row r="37" spans="1:9" ht="81" customHeight="1" x14ac:dyDescent="0.25">
      <c r="A37" s="16" t="s">
        <v>107</v>
      </c>
      <c r="B37" s="46"/>
      <c r="C37" s="18" t="s">
        <v>157</v>
      </c>
      <c r="D37" s="18" t="s">
        <v>978</v>
      </c>
      <c r="E37" s="18" t="s">
        <v>158</v>
      </c>
      <c r="F37" s="20" t="s">
        <v>159</v>
      </c>
      <c r="G37" s="20"/>
      <c r="H37" s="21"/>
      <c r="I37" s="29" t="s">
        <v>372</v>
      </c>
    </row>
    <row r="38" spans="1:9" ht="78.75" x14ac:dyDescent="0.25">
      <c r="A38" s="16" t="s">
        <v>108</v>
      </c>
      <c r="B38" s="46"/>
      <c r="C38" s="24" t="s">
        <v>58</v>
      </c>
      <c r="D38" s="18" t="s">
        <v>979</v>
      </c>
      <c r="E38" s="24" t="s">
        <v>160</v>
      </c>
      <c r="F38" s="25" t="s">
        <v>161</v>
      </c>
      <c r="G38" s="25" t="s">
        <v>162</v>
      </c>
      <c r="H38" s="26">
        <v>15000</v>
      </c>
      <c r="I38" s="35" t="s">
        <v>371</v>
      </c>
    </row>
    <row r="39" spans="1:9" ht="111" customHeight="1" x14ac:dyDescent="0.25">
      <c r="A39" s="16" t="s">
        <v>109</v>
      </c>
      <c r="B39" s="46"/>
      <c r="C39" s="24" t="s">
        <v>67</v>
      </c>
      <c r="D39" s="18" t="s">
        <v>980</v>
      </c>
      <c r="E39" s="24" t="s">
        <v>370</v>
      </c>
      <c r="F39" s="25" t="s">
        <v>163</v>
      </c>
      <c r="G39" s="25" t="s">
        <v>166</v>
      </c>
      <c r="H39" s="26">
        <f>(5000+999.98)</f>
        <v>5999.98</v>
      </c>
      <c r="I39" s="35" t="s">
        <v>164</v>
      </c>
    </row>
    <row r="40" spans="1:9" ht="60" customHeight="1" x14ac:dyDescent="0.25">
      <c r="A40" s="16" t="s">
        <v>110</v>
      </c>
      <c r="B40" s="46"/>
      <c r="C40" s="24" t="s">
        <v>149</v>
      </c>
      <c r="D40" s="18" t="s">
        <v>981</v>
      </c>
      <c r="E40" s="24" t="s">
        <v>167</v>
      </c>
      <c r="F40" s="25" t="s">
        <v>163</v>
      </c>
      <c r="G40" s="25" t="s">
        <v>168</v>
      </c>
      <c r="H40" s="26"/>
      <c r="I40" s="29" t="s">
        <v>373</v>
      </c>
    </row>
    <row r="41" spans="1:9" ht="88.5" customHeight="1" x14ac:dyDescent="0.25">
      <c r="A41" s="16" t="s">
        <v>111</v>
      </c>
      <c r="B41" s="46"/>
      <c r="C41" s="24" t="s">
        <v>153</v>
      </c>
      <c r="D41" s="18" t="s">
        <v>977</v>
      </c>
      <c r="E41" s="24" t="s">
        <v>154</v>
      </c>
      <c r="F41" s="25" t="s">
        <v>162</v>
      </c>
      <c r="G41" s="25" t="s">
        <v>168</v>
      </c>
      <c r="H41" s="26">
        <f>6672.12+5170.8</f>
        <v>11842.92</v>
      </c>
      <c r="I41" s="50" t="s">
        <v>343</v>
      </c>
    </row>
    <row r="42" spans="1:9" ht="79.5" customHeight="1" x14ac:dyDescent="0.25">
      <c r="A42" s="16" t="s">
        <v>112</v>
      </c>
      <c r="B42" s="46"/>
      <c r="C42" s="18" t="s">
        <v>58</v>
      </c>
      <c r="D42" s="18" t="s">
        <v>982</v>
      </c>
      <c r="E42" s="18" t="s">
        <v>169</v>
      </c>
      <c r="F42" s="20" t="s">
        <v>170</v>
      </c>
      <c r="G42" s="20" t="s">
        <v>171</v>
      </c>
      <c r="H42" s="21">
        <v>2200</v>
      </c>
      <c r="I42" s="29" t="s">
        <v>369</v>
      </c>
    </row>
    <row r="43" spans="1:9" ht="78.75" x14ac:dyDescent="0.25">
      <c r="A43" s="16" t="s">
        <v>113</v>
      </c>
      <c r="B43" s="46"/>
      <c r="C43" s="24" t="s">
        <v>172</v>
      </c>
      <c r="D43" s="18" t="s">
        <v>1110</v>
      </c>
      <c r="E43" s="24" t="s">
        <v>173</v>
      </c>
      <c r="F43" s="25" t="s">
        <v>174</v>
      </c>
      <c r="G43" s="25" t="s">
        <v>175</v>
      </c>
      <c r="H43" s="26">
        <v>6000</v>
      </c>
      <c r="I43" s="35" t="s">
        <v>176</v>
      </c>
    </row>
    <row r="44" spans="1:9" ht="78.75" x14ac:dyDescent="0.25">
      <c r="A44" s="16" t="s">
        <v>114</v>
      </c>
      <c r="B44" s="46"/>
      <c r="C44" s="18" t="s">
        <v>58</v>
      </c>
      <c r="D44" s="18" t="s">
        <v>983</v>
      </c>
      <c r="E44" s="18" t="s">
        <v>177</v>
      </c>
      <c r="F44" s="20" t="s">
        <v>178</v>
      </c>
      <c r="G44" s="20" t="s">
        <v>179</v>
      </c>
      <c r="H44" s="21">
        <v>7200</v>
      </c>
      <c r="I44" s="29" t="s">
        <v>368</v>
      </c>
    </row>
    <row r="45" spans="1:9" ht="78.75" x14ac:dyDescent="0.25">
      <c r="A45" s="16" t="s">
        <v>115</v>
      </c>
      <c r="B45" s="46"/>
      <c r="C45" s="18" t="s">
        <v>58</v>
      </c>
      <c r="D45" s="18" t="s">
        <v>983</v>
      </c>
      <c r="E45" s="18" t="s">
        <v>177</v>
      </c>
      <c r="F45" s="20" t="s">
        <v>178</v>
      </c>
      <c r="G45" s="20" t="s">
        <v>179</v>
      </c>
      <c r="H45" s="21">
        <v>5000</v>
      </c>
      <c r="I45" s="29" t="s">
        <v>367</v>
      </c>
    </row>
    <row r="46" spans="1:9" ht="102" customHeight="1" x14ac:dyDescent="0.25">
      <c r="A46" s="16" t="s">
        <v>116</v>
      </c>
      <c r="B46" s="46"/>
      <c r="C46" s="18" t="s">
        <v>75</v>
      </c>
      <c r="D46" s="18" t="s">
        <v>1111</v>
      </c>
      <c r="E46" s="18" t="s">
        <v>180</v>
      </c>
      <c r="F46" s="20" t="s">
        <v>181</v>
      </c>
      <c r="G46" s="20" t="s">
        <v>52</v>
      </c>
      <c r="H46" s="21">
        <v>28125</v>
      </c>
      <c r="I46" s="29" t="s">
        <v>366</v>
      </c>
    </row>
    <row r="47" spans="1:9" ht="101.25" customHeight="1" x14ac:dyDescent="0.25">
      <c r="A47" s="16" t="s">
        <v>117</v>
      </c>
      <c r="B47" s="46"/>
      <c r="C47" s="18" t="s">
        <v>182</v>
      </c>
      <c r="D47" s="18" t="s">
        <v>984</v>
      </c>
      <c r="E47" s="18" t="s">
        <v>183</v>
      </c>
      <c r="F47" s="20" t="s">
        <v>184</v>
      </c>
      <c r="G47" s="20"/>
      <c r="H47" s="21">
        <v>30000</v>
      </c>
      <c r="I47" s="29" t="s">
        <v>365</v>
      </c>
    </row>
    <row r="48" spans="1:9" ht="78.75" x14ac:dyDescent="0.25">
      <c r="A48" s="16" t="s">
        <v>118</v>
      </c>
      <c r="B48" s="46"/>
      <c r="C48" s="18" t="s">
        <v>58</v>
      </c>
      <c r="D48" s="18" t="s">
        <v>985</v>
      </c>
      <c r="E48" s="18" t="s">
        <v>185</v>
      </c>
      <c r="F48" s="20" t="s">
        <v>186</v>
      </c>
      <c r="G48" s="20" t="s">
        <v>187</v>
      </c>
      <c r="H48" s="21">
        <v>3000</v>
      </c>
      <c r="I48" s="29" t="s">
        <v>364</v>
      </c>
    </row>
    <row r="49" spans="1:9" ht="78.75" x14ac:dyDescent="0.25">
      <c r="A49" s="16" t="s">
        <v>119</v>
      </c>
      <c r="B49" s="49"/>
      <c r="C49" s="24" t="s">
        <v>35</v>
      </c>
      <c r="D49" s="18" t="s">
        <v>986</v>
      </c>
      <c r="E49" s="24" t="s">
        <v>188</v>
      </c>
      <c r="F49" s="25" t="s">
        <v>179</v>
      </c>
      <c r="G49" s="25" t="s">
        <v>189</v>
      </c>
      <c r="H49" s="48">
        <v>1500</v>
      </c>
      <c r="I49" s="51" t="s">
        <v>363</v>
      </c>
    </row>
    <row r="50" spans="1:9" ht="78.75" x14ac:dyDescent="0.25">
      <c r="A50" s="16" t="s">
        <v>120</v>
      </c>
      <c r="B50" s="46"/>
      <c r="C50" s="18" t="s">
        <v>58</v>
      </c>
      <c r="D50" s="18" t="s">
        <v>987</v>
      </c>
      <c r="E50" s="18" t="s">
        <v>190</v>
      </c>
      <c r="F50" s="20" t="s">
        <v>191</v>
      </c>
      <c r="G50" s="20" t="s">
        <v>192</v>
      </c>
      <c r="H50" s="21">
        <v>3500</v>
      </c>
      <c r="I50" s="29" t="s">
        <v>362</v>
      </c>
    </row>
    <row r="51" spans="1:9" ht="63" x14ac:dyDescent="0.25">
      <c r="A51" s="16" t="s">
        <v>121</v>
      </c>
      <c r="B51" s="46"/>
      <c r="C51" s="18" t="s">
        <v>149</v>
      </c>
      <c r="D51" s="18" t="s">
        <v>988</v>
      </c>
      <c r="E51" s="18" t="s">
        <v>193</v>
      </c>
      <c r="F51" s="20" t="s">
        <v>194</v>
      </c>
      <c r="G51" s="20" t="s">
        <v>195</v>
      </c>
      <c r="H51" s="21"/>
      <c r="I51" s="29" t="s">
        <v>373</v>
      </c>
    </row>
    <row r="52" spans="1:9" ht="47.25" x14ac:dyDescent="0.25">
      <c r="A52" s="16" t="s">
        <v>122</v>
      </c>
      <c r="B52" s="46" t="s">
        <v>202</v>
      </c>
      <c r="C52" s="18" t="s">
        <v>197</v>
      </c>
      <c r="D52" s="18" t="s">
        <v>1061</v>
      </c>
      <c r="E52" s="18" t="s">
        <v>207</v>
      </c>
      <c r="F52" s="20" t="s">
        <v>194</v>
      </c>
      <c r="G52" s="20" t="s">
        <v>199</v>
      </c>
      <c r="H52" s="21"/>
      <c r="I52" s="29" t="s">
        <v>210</v>
      </c>
    </row>
    <row r="53" spans="1:9" ht="63" x14ac:dyDescent="0.25">
      <c r="A53" s="16" t="s">
        <v>123</v>
      </c>
      <c r="B53" s="46" t="s">
        <v>203</v>
      </c>
      <c r="C53" s="18" t="s">
        <v>197</v>
      </c>
      <c r="D53" s="18" t="s">
        <v>1062</v>
      </c>
      <c r="E53" s="18" t="s">
        <v>208</v>
      </c>
      <c r="F53" s="20" t="s">
        <v>194</v>
      </c>
      <c r="G53" s="20" t="s">
        <v>199</v>
      </c>
      <c r="H53" s="21"/>
      <c r="I53" s="29" t="s">
        <v>210</v>
      </c>
    </row>
    <row r="54" spans="1:9" ht="63" x14ac:dyDescent="0.25">
      <c r="A54" s="16" t="s">
        <v>124</v>
      </c>
      <c r="B54" s="46" t="s">
        <v>204</v>
      </c>
      <c r="C54" s="18" t="s">
        <v>197</v>
      </c>
      <c r="D54" s="18" t="s">
        <v>1063</v>
      </c>
      <c r="E54" s="18" t="s">
        <v>209</v>
      </c>
      <c r="F54" s="20" t="s">
        <v>194</v>
      </c>
      <c r="G54" s="20" t="s">
        <v>199</v>
      </c>
      <c r="H54" s="21"/>
      <c r="I54" s="29" t="s">
        <v>210</v>
      </c>
    </row>
    <row r="55" spans="1:9" ht="63" x14ac:dyDescent="0.25">
      <c r="A55" s="16" t="s">
        <v>211</v>
      </c>
      <c r="B55" s="46" t="s">
        <v>196</v>
      </c>
      <c r="C55" s="18" t="s">
        <v>197</v>
      </c>
      <c r="D55" s="18" t="s">
        <v>1064</v>
      </c>
      <c r="E55" s="18" t="s">
        <v>198</v>
      </c>
      <c r="F55" s="20" t="s">
        <v>194</v>
      </c>
      <c r="G55" s="20" t="s">
        <v>199</v>
      </c>
      <c r="H55" s="21"/>
      <c r="I55" s="29" t="s">
        <v>210</v>
      </c>
    </row>
    <row r="56" spans="1:9" ht="63" x14ac:dyDescent="0.25">
      <c r="A56" s="16" t="s">
        <v>212</v>
      </c>
      <c r="B56" s="46" t="s">
        <v>200</v>
      </c>
      <c r="C56" s="18" t="s">
        <v>197</v>
      </c>
      <c r="D56" s="18" t="s">
        <v>1065</v>
      </c>
      <c r="E56" s="18" t="s">
        <v>201</v>
      </c>
      <c r="F56" s="20" t="s">
        <v>194</v>
      </c>
      <c r="G56" s="20" t="s">
        <v>199</v>
      </c>
      <c r="H56" s="21"/>
      <c r="I56" s="29" t="s">
        <v>210</v>
      </c>
    </row>
    <row r="57" spans="1:9" ht="47.25" x14ac:dyDescent="0.25">
      <c r="A57" s="16" t="s">
        <v>213</v>
      </c>
      <c r="B57" s="46" t="s">
        <v>329</v>
      </c>
      <c r="C57" s="18" t="s">
        <v>197</v>
      </c>
      <c r="D57" s="18" t="s">
        <v>1066</v>
      </c>
      <c r="E57" s="18" t="s">
        <v>330</v>
      </c>
      <c r="F57" s="20" t="s">
        <v>194</v>
      </c>
      <c r="G57" s="20" t="s">
        <v>199</v>
      </c>
      <c r="H57" s="52"/>
      <c r="I57" s="29" t="s">
        <v>210</v>
      </c>
    </row>
    <row r="58" spans="1:9" ht="54" customHeight="1" x14ac:dyDescent="0.25">
      <c r="A58" s="16" t="s">
        <v>214</v>
      </c>
      <c r="B58" s="46"/>
      <c r="C58" s="18" t="s">
        <v>331</v>
      </c>
      <c r="D58" s="18" t="s">
        <v>989</v>
      </c>
      <c r="E58" s="18" t="s">
        <v>332</v>
      </c>
      <c r="F58" s="20" t="s">
        <v>187</v>
      </c>
      <c r="G58" s="20" t="s">
        <v>333</v>
      </c>
      <c r="H58" s="52">
        <v>10271.040000000001</v>
      </c>
      <c r="I58" s="29" t="s">
        <v>334</v>
      </c>
    </row>
    <row r="59" spans="1:9" ht="129" customHeight="1" x14ac:dyDescent="0.25">
      <c r="A59" s="16" t="s">
        <v>215</v>
      </c>
      <c r="B59" s="46"/>
      <c r="C59" s="18" t="s">
        <v>338</v>
      </c>
      <c r="D59" s="18" t="s">
        <v>1112</v>
      </c>
      <c r="E59" s="18" t="s">
        <v>1128</v>
      </c>
      <c r="F59" s="53" t="s">
        <v>339</v>
      </c>
      <c r="G59" s="20" t="s">
        <v>341</v>
      </c>
      <c r="H59" s="52">
        <v>100000</v>
      </c>
      <c r="I59" s="29" t="s">
        <v>340</v>
      </c>
    </row>
    <row r="60" spans="1:9" ht="72" customHeight="1" x14ac:dyDescent="0.25">
      <c r="A60" s="16" t="s">
        <v>216</v>
      </c>
      <c r="B60" s="46"/>
      <c r="C60" s="18" t="s">
        <v>56</v>
      </c>
      <c r="D60" s="18" t="s">
        <v>990</v>
      </c>
      <c r="E60" s="18" t="s">
        <v>335</v>
      </c>
      <c r="F60" s="20" t="s">
        <v>336</v>
      </c>
      <c r="G60" s="20" t="s">
        <v>337</v>
      </c>
      <c r="H60" s="52">
        <v>800</v>
      </c>
      <c r="I60" s="54" t="s">
        <v>361</v>
      </c>
    </row>
    <row r="61" spans="1:9" ht="94.5" x14ac:dyDescent="0.25">
      <c r="A61" s="16" t="s">
        <v>217</v>
      </c>
      <c r="B61" s="46"/>
      <c r="C61" s="18" t="s">
        <v>153</v>
      </c>
      <c r="D61" s="18" t="s">
        <v>977</v>
      </c>
      <c r="E61" s="18" t="s">
        <v>154</v>
      </c>
      <c r="F61" s="17" t="s">
        <v>192</v>
      </c>
      <c r="G61" s="20" t="s">
        <v>195</v>
      </c>
      <c r="H61" s="26">
        <f>6672.12+5170.8</f>
        <v>11842.92</v>
      </c>
      <c r="I61" s="35" t="s">
        <v>342</v>
      </c>
    </row>
    <row r="62" spans="1:9" ht="94.5" x14ac:dyDescent="0.25">
      <c r="A62" s="16" t="s">
        <v>218</v>
      </c>
      <c r="B62" s="46"/>
      <c r="C62" s="18" t="s">
        <v>345</v>
      </c>
      <c r="D62" s="18" t="s">
        <v>977</v>
      </c>
      <c r="E62" s="18" t="s">
        <v>154</v>
      </c>
      <c r="F62" s="55" t="s">
        <v>192</v>
      </c>
      <c r="G62" s="55" t="s">
        <v>199</v>
      </c>
      <c r="H62" s="21" t="s">
        <v>346</v>
      </c>
      <c r="I62" s="29" t="s">
        <v>347</v>
      </c>
    </row>
    <row r="63" spans="1:9" ht="78.75" x14ac:dyDescent="0.25">
      <c r="A63" s="16" t="s">
        <v>219</v>
      </c>
      <c r="B63" s="46"/>
      <c r="C63" s="18" t="s">
        <v>348</v>
      </c>
      <c r="D63" s="18" t="s">
        <v>991</v>
      </c>
      <c r="E63" s="18" t="s">
        <v>349</v>
      </c>
      <c r="F63" s="55" t="s">
        <v>192</v>
      </c>
      <c r="G63" s="55" t="s">
        <v>189</v>
      </c>
      <c r="H63" s="52">
        <v>7500</v>
      </c>
      <c r="I63" s="29" t="s">
        <v>353</v>
      </c>
    </row>
    <row r="64" spans="1:9" ht="63" x14ac:dyDescent="0.25">
      <c r="A64" s="16" t="s">
        <v>220</v>
      </c>
      <c r="B64" s="46"/>
      <c r="C64" s="56" t="s">
        <v>35</v>
      </c>
      <c r="D64" s="18" t="s">
        <v>992</v>
      </c>
      <c r="E64" s="19" t="s">
        <v>352</v>
      </c>
      <c r="F64" s="38" t="s">
        <v>166</v>
      </c>
      <c r="G64" s="55" t="s">
        <v>189</v>
      </c>
      <c r="H64" s="52">
        <v>3500</v>
      </c>
      <c r="I64" s="29" t="s">
        <v>354</v>
      </c>
    </row>
    <row r="65" spans="1:9" ht="63" x14ac:dyDescent="0.25">
      <c r="A65" s="16" t="s">
        <v>221</v>
      </c>
      <c r="B65" s="46"/>
      <c r="C65" s="19" t="s">
        <v>348</v>
      </c>
      <c r="D65" s="18" t="s">
        <v>993</v>
      </c>
      <c r="E65" s="19" t="s">
        <v>355</v>
      </c>
      <c r="F65" s="38" t="s">
        <v>166</v>
      </c>
      <c r="G65" s="38" t="s">
        <v>356</v>
      </c>
      <c r="H65" s="52">
        <v>5000</v>
      </c>
      <c r="I65" s="29" t="s">
        <v>357</v>
      </c>
    </row>
    <row r="66" spans="1:9" ht="78.75" x14ac:dyDescent="0.25">
      <c r="A66" s="16" t="s">
        <v>222</v>
      </c>
      <c r="B66" s="46"/>
      <c r="C66" s="19" t="s">
        <v>58</v>
      </c>
      <c r="D66" s="18" t="s">
        <v>987</v>
      </c>
      <c r="E66" s="18" t="s">
        <v>190</v>
      </c>
      <c r="F66" s="55" t="s">
        <v>358</v>
      </c>
      <c r="G66" s="55" t="s">
        <v>359</v>
      </c>
      <c r="H66" s="52">
        <v>2000</v>
      </c>
      <c r="I66" s="51" t="s">
        <v>360</v>
      </c>
    </row>
    <row r="67" spans="1:9" ht="63" x14ac:dyDescent="0.25">
      <c r="A67" s="16" t="s">
        <v>223</v>
      </c>
      <c r="B67" s="46" t="s">
        <v>66</v>
      </c>
      <c r="C67" s="18" t="s">
        <v>393</v>
      </c>
      <c r="D67" s="18" t="s">
        <v>1067</v>
      </c>
      <c r="E67" s="18" t="s">
        <v>394</v>
      </c>
      <c r="F67" s="55" t="s">
        <v>358</v>
      </c>
      <c r="G67" s="55" t="s">
        <v>395</v>
      </c>
      <c r="H67" s="52">
        <v>7487.5</v>
      </c>
      <c r="I67" s="51" t="s">
        <v>396</v>
      </c>
    </row>
    <row r="68" spans="1:9" ht="126" x14ac:dyDescent="0.25">
      <c r="A68" s="16" t="s">
        <v>224</v>
      </c>
      <c r="B68" s="46"/>
      <c r="C68" s="18" t="s">
        <v>75</v>
      </c>
      <c r="D68" s="18" t="s">
        <v>994</v>
      </c>
      <c r="E68" s="18" t="s">
        <v>403</v>
      </c>
      <c r="F68" s="55" t="s">
        <v>404</v>
      </c>
      <c r="G68" s="55" t="s">
        <v>395</v>
      </c>
      <c r="H68" s="52">
        <v>36000</v>
      </c>
      <c r="I68" s="51" t="s">
        <v>405</v>
      </c>
    </row>
    <row r="69" spans="1:9" ht="110.25" x14ac:dyDescent="0.25">
      <c r="A69" s="16" t="s">
        <v>225</v>
      </c>
      <c r="B69" s="46"/>
      <c r="C69" s="18" t="s">
        <v>406</v>
      </c>
      <c r="D69" s="18" t="s">
        <v>1120</v>
      </c>
      <c r="E69" s="18" t="s">
        <v>407</v>
      </c>
      <c r="F69" s="55" t="s">
        <v>351</v>
      </c>
      <c r="G69" s="55"/>
      <c r="H69" s="52"/>
      <c r="I69" s="57"/>
    </row>
    <row r="70" spans="1:9" ht="63" x14ac:dyDescent="0.25">
      <c r="A70" s="16" t="s">
        <v>226</v>
      </c>
      <c r="B70" s="46"/>
      <c r="C70" s="18" t="s">
        <v>350</v>
      </c>
      <c r="D70" s="18" t="s">
        <v>962</v>
      </c>
      <c r="E70" s="18" t="s">
        <v>33</v>
      </c>
      <c r="F70" s="55" t="s">
        <v>351</v>
      </c>
      <c r="G70" s="55"/>
      <c r="H70" s="52"/>
      <c r="I70" s="57"/>
    </row>
    <row r="71" spans="1:9" ht="94.5" x14ac:dyDescent="0.25">
      <c r="A71" s="16" t="s">
        <v>227</v>
      </c>
      <c r="B71" s="46" t="s">
        <v>397</v>
      </c>
      <c r="C71" s="18" t="s">
        <v>398</v>
      </c>
      <c r="D71" s="18" t="s">
        <v>1068</v>
      </c>
      <c r="E71" s="19" t="s">
        <v>399</v>
      </c>
      <c r="F71" s="55" t="s">
        <v>400</v>
      </c>
      <c r="G71" s="55" t="s">
        <v>402</v>
      </c>
      <c r="H71" s="52">
        <v>9310.4</v>
      </c>
      <c r="I71" s="51" t="s">
        <v>401</v>
      </c>
    </row>
    <row r="72" spans="1:9" ht="63" x14ac:dyDescent="0.25">
      <c r="A72" s="16" t="s">
        <v>228</v>
      </c>
      <c r="B72" s="46" t="s">
        <v>408</v>
      </c>
      <c r="C72" s="19" t="s">
        <v>409</v>
      </c>
      <c r="D72" s="18" t="s">
        <v>1069</v>
      </c>
      <c r="E72" s="19" t="s">
        <v>410</v>
      </c>
      <c r="F72" s="38" t="s">
        <v>411</v>
      </c>
      <c r="G72" s="55" t="s">
        <v>333</v>
      </c>
      <c r="H72" s="52" t="s">
        <v>412</v>
      </c>
      <c r="I72" s="29" t="s">
        <v>413</v>
      </c>
    </row>
    <row r="73" spans="1:9" ht="47.25" x14ac:dyDescent="0.25">
      <c r="A73" s="16" t="s">
        <v>229</v>
      </c>
      <c r="B73" s="46" t="s">
        <v>417</v>
      </c>
      <c r="C73" s="18" t="s">
        <v>414</v>
      </c>
      <c r="D73" s="18" t="s">
        <v>995</v>
      </c>
      <c r="E73" s="18" t="s">
        <v>415</v>
      </c>
      <c r="F73" s="55" t="s">
        <v>411</v>
      </c>
      <c r="G73" s="55"/>
      <c r="H73" s="52">
        <v>377900</v>
      </c>
      <c r="I73" s="29" t="s">
        <v>416</v>
      </c>
    </row>
    <row r="74" spans="1:9" ht="78.75" x14ac:dyDescent="0.25">
      <c r="A74" s="16" t="s">
        <v>230</v>
      </c>
      <c r="B74" s="46"/>
      <c r="C74" s="18" t="s">
        <v>75</v>
      </c>
      <c r="D74" s="18" t="s">
        <v>996</v>
      </c>
      <c r="E74" s="18" t="s">
        <v>418</v>
      </c>
      <c r="F74" s="55" t="s">
        <v>419</v>
      </c>
      <c r="G74" s="55" t="s">
        <v>395</v>
      </c>
      <c r="H74" s="52">
        <v>1800</v>
      </c>
      <c r="I74" s="29" t="s">
        <v>420</v>
      </c>
    </row>
    <row r="75" spans="1:9" ht="63" x14ac:dyDescent="0.25">
      <c r="A75" s="16" t="s">
        <v>231</v>
      </c>
      <c r="B75" s="46"/>
      <c r="C75" s="18" t="s">
        <v>421</v>
      </c>
      <c r="D75" s="18" t="s">
        <v>997</v>
      </c>
      <c r="E75" s="18" t="s">
        <v>422</v>
      </c>
      <c r="F75" s="55" t="s">
        <v>359</v>
      </c>
      <c r="G75" s="55" t="s">
        <v>333</v>
      </c>
      <c r="H75" s="52">
        <v>20000</v>
      </c>
      <c r="I75" s="29" t="s">
        <v>423</v>
      </c>
    </row>
    <row r="76" spans="1:9" ht="126" x14ac:dyDescent="0.25">
      <c r="A76" s="16" t="s">
        <v>232</v>
      </c>
      <c r="B76" s="46" t="s">
        <v>425</v>
      </c>
      <c r="C76" s="18" t="s">
        <v>424</v>
      </c>
      <c r="D76" s="18" t="s">
        <v>1113</v>
      </c>
      <c r="E76" s="18" t="s">
        <v>426</v>
      </c>
      <c r="F76" s="55" t="s">
        <v>427</v>
      </c>
      <c r="G76" s="55" t="s">
        <v>428</v>
      </c>
      <c r="H76" s="52">
        <v>961.4</v>
      </c>
      <c r="I76" s="29" t="s">
        <v>429</v>
      </c>
    </row>
    <row r="77" spans="1:9" ht="126" x14ac:dyDescent="0.25">
      <c r="A77" s="16" t="s">
        <v>233</v>
      </c>
      <c r="B77" s="46" t="s">
        <v>430</v>
      </c>
      <c r="C77" s="18" t="s">
        <v>424</v>
      </c>
      <c r="D77" s="18" t="s">
        <v>1125</v>
      </c>
      <c r="E77" s="18" t="s">
        <v>431</v>
      </c>
      <c r="F77" s="55" t="s">
        <v>427</v>
      </c>
      <c r="G77" s="55" t="s">
        <v>428</v>
      </c>
      <c r="H77" s="52">
        <v>1031.31</v>
      </c>
      <c r="I77" s="29" t="s">
        <v>429</v>
      </c>
    </row>
    <row r="78" spans="1:9" ht="94.5" x14ac:dyDescent="0.25">
      <c r="A78" s="16" t="s">
        <v>234</v>
      </c>
      <c r="B78" s="46"/>
      <c r="C78" s="18" t="s">
        <v>435</v>
      </c>
      <c r="D78" s="18" t="s">
        <v>1102</v>
      </c>
      <c r="E78" s="18" t="s">
        <v>436</v>
      </c>
      <c r="F78" s="55" t="s">
        <v>427</v>
      </c>
      <c r="G78" s="55" t="s">
        <v>437</v>
      </c>
      <c r="H78" s="58" t="s">
        <v>439</v>
      </c>
      <c r="I78" s="29" t="s">
        <v>438</v>
      </c>
    </row>
    <row r="79" spans="1:9" ht="78.75" x14ac:dyDescent="0.25">
      <c r="A79" s="16" t="s">
        <v>235</v>
      </c>
      <c r="B79" s="46"/>
      <c r="C79" s="18" t="s">
        <v>56</v>
      </c>
      <c r="D79" s="18" t="s">
        <v>998</v>
      </c>
      <c r="E79" s="18" t="s">
        <v>440</v>
      </c>
      <c r="F79" s="55" t="s">
        <v>427</v>
      </c>
      <c r="G79" s="55" t="s">
        <v>395</v>
      </c>
      <c r="H79" s="21">
        <v>200</v>
      </c>
      <c r="I79" s="29" t="s">
        <v>441</v>
      </c>
    </row>
    <row r="80" spans="1:9" ht="78.75" x14ac:dyDescent="0.25">
      <c r="A80" s="16" t="s">
        <v>236</v>
      </c>
      <c r="B80" s="46"/>
      <c r="C80" s="19" t="s">
        <v>58</v>
      </c>
      <c r="D80" s="18" t="s">
        <v>999</v>
      </c>
      <c r="E80" s="18" t="s">
        <v>442</v>
      </c>
      <c r="F80" s="17" t="s">
        <v>427</v>
      </c>
      <c r="G80" s="17" t="s">
        <v>444</v>
      </c>
      <c r="H80" s="21">
        <v>5000</v>
      </c>
      <c r="I80" s="29" t="s">
        <v>443</v>
      </c>
    </row>
    <row r="81" spans="1:9" ht="63" x14ac:dyDescent="0.25">
      <c r="A81" s="16" t="s">
        <v>237</v>
      </c>
      <c r="B81" s="46"/>
      <c r="C81" s="18" t="s">
        <v>56</v>
      </c>
      <c r="D81" s="18" t="s">
        <v>1000</v>
      </c>
      <c r="E81" s="59" t="s">
        <v>445</v>
      </c>
      <c r="F81" s="20" t="s">
        <v>427</v>
      </c>
      <c r="G81" s="55" t="s">
        <v>437</v>
      </c>
      <c r="H81" s="21">
        <v>3300</v>
      </c>
      <c r="I81" s="29" t="s">
        <v>446</v>
      </c>
    </row>
    <row r="82" spans="1:9" ht="63" x14ac:dyDescent="0.25">
      <c r="A82" s="16" t="s">
        <v>238</v>
      </c>
      <c r="B82" s="46"/>
      <c r="C82" s="18" t="s">
        <v>56</v>
      </c>
      <c r="D82" s="18" t="s">
        <v>975</v>
      </c>
      <c r="E82" s="18" t="s">
        <v>150</v>
      </c>
      <c r="F82" s="20" t="s">
        <v>427</v>
      </c>
      <c r="G82" s="55" t="s">
        <v>437</v>
      </c>
      <c r="H82" s="21">
        <v>364</v>
      </c>
      <c r="I82" s="29" t="s">
        <v>447</v>
      </c>
    </row>
    <row r="83" spans="1:9" ht="63" x14ac:dyDescent="0.25">
      <c r="A83" s="16" t="s">
        <v>239</v>
      </c>
      <c r="B83" s="46"/>
      <c r="C83" s="18" t="s">
        <v>56</v>
      </c>
      <c r="D83" s="18" t="s">
        <v>1001</v>
      </c>
      <c r="E83" s="18" t="s">
        <v>448</v>
      </c>
      <c r="F83" s="20" t="s">
        <v>427</v>
      </c>
      <c r="G83" s="55" t="s">
        <v>437</v>
      </c>
      <c r="H83" s="21">
        <v>112</v>
      </c>
      <c r="I83" s="29" t="s">
        <v>449</v>
      </c>
    </row>
    <row r="84" spans="1:9" ht="63" x14ac:dyDescent="0.25">
      <c r="A84" s="16" t="s">
        <v>240</v>
      </c>
      <c r="B84" s="46"/>
      <c r="C84" s="18" t="s">
        <v>56</v>
      </c>
      <c r="D84" s="18" t="s">
        <v>981</v>
      </c>
      <c r="E84" s="18" t="s">
        <v>167</v>
      </c>
      <c r="F84" s="20" t="s">
        <v>427</v>
      </c>
      <c r="G84" s="55" t="s">
        <v>437</v>
      </c>
      <c r="H84" s="21">
        <v>378</v>
      </c>
      <c r="I84" s="29" t="s">
        <v>447</v>
      </c>
    </row>
    <row r="85" spans="1:9" ht="78.75" x14ac:dyDescent="0.25">
      <c r="A85" s="16" t="s">
        <v>241</v>
      </c>
      <c r="B85" s="46"/>
      <c r="C85" s="19" t="s">
        <v>58</v>
      </c>
      <c r="D85" s="18" t="s">
        <v>1002</v>
      </c>
      <c r="E85" s="19" t="s">
        <v>450</v>
      </c>
      <c r="F85" s="17" t="s">
        <v>427</v>
      </c>
      <c r="G85" s="17" t="s">
        <v>444</v>
      </c>
      <c r="H85" s="21">
        <v>6000</v>
      </c>
      <c r="I85" s="29" t="s">
        <v>451</v>
      </c>
    </row>
    <row r="86" spans="1:9" ht="63" x14ac:dyDescent="0.25">
      <c r="A86" s="16" t="s">
        <v>242</v>
      </c>
      <c r="B86" s="46"/>
      <c r="C86" s="18" t="s">
        <v>56</v>
      </c>
      <c r="D86" s="18" t="s">
        <v>1003</v>
      </c>
      <c r="E86" s="18" t="s">
        <v>483</v>
      </c>
      <c r="F86" s="55" t="s">
        <v>427</v>
      </c>
      <c r="G86" s="55" t="s">
        <v>437</v>
      </c>
      <c r="H86" s="52">
        <v>1270</v>
      </c>
      <c r="I86" s="29" t="s">
        <v>447</v>
      </c>
    </row>
    <row r="87" spans="1:9" ht="63" x14ac:dyDescent="0.25">
      <c r="A87" s="16" t="s">
        <v>243</v>
      </c>
      <c r="B87" s="46"/>
      <c r="C87" s="18" t="s">
        <v>56</v>
      </c>
      <c r="D87" s="18" t="s">
        <v>1004</v>
      </c>
      <c r="E87" s="18" t="s">
        <v>484</v>
      </c>
      <c r="F87" s="55" t="s">
        <v>427</v>
      </c>
      <c r="G87" s="55" t="s">
        <v>437</v>
      </c>
      <c r="H87" s="52">
        <v>1270</v>
      </c>
      <c r="I87" s="29" t="s">
        <v>447</v>
      </c>
    </row>
    <row r="88" spans="1:9" ht="157.5" x14ac:dyDescent="0.25">
      <c r="A88" s="16" t="s">
        <v>244</v>
      </c>
      <c r="B88" s="46"/>
      <c r="C88" s="18" t="s">
        <v>432</v>
      </c>
      <c r="D88" s="18" t="s">
        <v>1114</v>
      </c>
      <c r="E88" s="18" t="s">
        <v>1129</v>
      </c>
      <c r="F88" s="55" t="s">
        <v>433</v>
      </c>
      <c r="G88" s="60"/>
      <c r="H88" s="52"/>
      <c r="I88" s="29" t="s">
        <v>434</v>
      </c>
    </row>
    <row r="89" spans="1:9" ht="63" x14ac:dyDescent="0.25">
      <c r="A89" s="16" t="s">
        <v>245</v>
      </c>
      <c r="B89" s="46"/>
      <c r="C89" s="18" t="s">
        <v>452</v>
      </c>
      <c r="D89" s="18" t="s">
        <v>1005</v>
      </c>
      <c r="E89" s="18" t="s">
        <v>453</v>
      </c>
      <c r="F89" s="55" t="s">
        <v>433</v>
      </c>
      <c r="G89" s="55" t="s">
        <v>454</v>
      </c>
      <c r="H89" s="52"/>
      <c r="I89" s="61" t="s">
        <v>455</v>
      </c>
    </row>
    <row r="90" spans="1:9" ht="94.5" x14ac:dyDescent="0.25">
      <c r="A90" s="16" t="s">
        <v>246</v>
      </c>
      <c r="B90" s="46"/>
      <c r="C90" s="18" t="s">
        <v>75</v>
      </c>
      <c r="D90" s="18" t="s">
        <v>1006</v>
      </c>
      <c r="E90" s="18" t="s">
        <v>456</v>
      </c>
      <c r="F90" s="55" t="s">
        <v>433</v>
      </c>
      <c r="G90" s="55" t="s">
        <v>189</v>
      </c>
      <c r="H90" s="52">
        <v>3300</v>
      </c>
      <c r="I90" s="29" t="s">
        <v>457</v>
      </c>
    </row>
    <row r="91" spans="1:9" ht="126" x14ac:dyDescent="0.25">
      <c r="A91" s="16" t="s">
        <v>247</v>
      </c>
      <c r="B91" s="46"/>
      <c r="C91" s="18" t="s">
        <v>543</v>
      </c>
      <c r="D91" s="18" t="s">
        <v>1007</v>
      </c>
      <c r="E91" s="18" t="s">
        <v>458</v>
      </c>
      <c r="F91" s="55" t="s">
        <v>459</v>
      </c>
      <c r="G91" s="55"/>
      <c r="H91" s="52">
        <v>7500</v>
      </c>
      <c r="I91" s="29" t="s">
        <v>460</v>
      </c>
    </row>
    <row r="92" spans="1:9" ht="63" x14ac:dyDescent="0.25">
      <c r="A92" s="16" t="s">
        <v>248</v>
      </c>
      <c r="B92" s="46" t="s">
        <v>461</v>
      </c>
      <c r="C92" s="18" t="s">
        <v>462</v>
      </c>
      <c r="D92" s="18" t="s">
        <v>1008</v>
      </c>
      <c r="E92" s="18" t="s">
        <v>463</v>
      </c>
      <c r="F92" s="55" t="s">
        <v>337</v>
      </c>
      <c r="G92" s="55" t="s">
        <v>395</v>
      </c>
      <c r="H92" s="52">
        <v>5000</v>
      </c>
      <c r="I92" s="29" t="s">
        <v>464</v>
      </c>
    </row>
    <row r="93" spans="1:9" ht="110.25" x14ac:dyDescent="0.25">
      <c r="A93" s="16" t="s">
        <v>249</v>
      </c>
      <c r="B93" s="46"/>
      <c r="C93" s="18" t="s">
        <v>465</v>
      </c>
      <c r="D93" s="18" t="s">
        <v>1009</v>
      </c>
      <c r="E93" s="18" t="s">
        <v>466</v>
      </c>
      <c r="F93" s="55" t="s">
        <v>337</v>
      </c>
      <c r="G93" s="55" t="s">
        <v>337</v>
      </c>
      <c r="H93" s="52">
        <v>2000</v>
      </c>
      <c r="I93" s="29" t="s">
        <v>467</v>
      </c>
    </row>
    <row r="94" spans="1:9" ht="94.5" x14ac:dyDescent="0.25">
      <c r="A94" s="16" t="s">
        <v>250</v>
      </c>
      <c r="B94" s="46"/>
      <c r="C94" s="18" t="s">
        <v>468</v>
      </c>
      <c r="D94" s="18" t="s">
        <v>1103</v>
      </c>
      <c r="E94" s="18" t="s">
        <v>469</v>
      </c>
      <c r="F94" s="55" t="s">
        <v>454</v>
      </c>
      <c r="G94" s="55" t="s">
        <v>470</v>
      </c>
      <c r="H94" s="52"/>
      <c r="I94" s="29" t="s">
        <v>471</v>
      </c>
    </row>
    <row r="95" spans="1:9" ht="78.75" x14ac:dyDescent="0.25">
      <c r="A95" s="16" t="s">
        <v>251</v>
      </c>
      <c r="B95" s="46"/>
      <c r="C95" s="18" t="s">
        <v>472</v>
      </c>
      <c r="D95" s="18" t="s">
        <v>1010</v>
      </c>
      <c r="E95" s="18" t="s">
        <v>473</v>
      </c>
      <c r="F95" s="55" t="s">
        <v>454</v>
      </c>
      <c r="G95" s="55" t="s">
        <v>475</v>
      </c>
      <c r="H95" s="52">
        <v>408826.47</v>
      </c>
      <c r="I95" s="29" t="s">
        <v>474</v>
      </c>
    </row>
    <row r="96" spans="1:9" ht="110.25" x14ac:dyDescent="0.25">
      <c r="A96" s="16" t="s">
        <v>252</v>
      </c>
      <c r="B96" s="46"/>
      <c r="C96" s="18" t="s">
        <v>476</v>
      </c>
      <c r="D96" s="18" t="s">
        <v>1104</v>
      </c>
      <c r="E96" s="18" t="s">
        <v>477</v>
      </c>
      <c r="F96" s="55" t="s">
        <v>454</v>
      </c>
      <c r="G96" s="55"/>
      <c r="H96" s="52">
        <v>34375</v>
      </c>
      <c r="I96" s="29" t="s">
        <v>480</v>
      </c>
    </row>
    <row r="97" spans="1:9" ht="78.75" x14ac:dyDescent="0.25">
      <c r="A97" s="16" t="s">
        <v>253</v>
      </c>
      <c r="B97" s="46"/>
      <c r="C97" s="18" t="s">
        <v>478</v>
      </c>
      <c r="D97" s="18" t="s">
        <v>1011</v>
      </c>
      <c r="E97" s="18" t="s">
        <v>479</v>
      </c>
      <c r="F97" s="55" t="s">
        <v>454</v>
      </c>
      <c r="G97" s="55" t="s">
        <v>481</v>
      </c>
      <c r="H97" s="52">
        <v>111841.25</v>
      </c>
      <c r="I97" s="29" t="s">
        <v>482</v>
      </c>
    </row>
    <row r="98" spans="1:9" ht="78.75" x14ac:dyDescent="0.25">
      <c r="A98" s="16" t="s">
        <v>254</v>
      </c>
      <c r="B98" s="46"/>
      <c r="C98" s="18" t="s">
        <v>485</v>
      </c>
      <c r="D98" s="18" t="s">
        <v>1011</v>
      </c>
      <c r="E98" s="18" t="s">
        <v>479</v>
      </c>
      <c r="F98" s="55" t="s">
        <v>454</v>
      </c>
      <c r="G98" s="55" t="s">
        <v>481</v>
      </c>
      <c r="H98" s="52">
        <v>85481.25</v>
      </c>
      <c r="I98" s="29" t="s">
        <v>486</v>
      </c>
    </row>
    <row r="99" spans="1:9" ht="78.75" x14ac:dyDescent="0.25">
      <c r="A99" s="16" t="s">
        <v>255</v>
      </c>
      <c r="B99" s="46"/>
      <c r="C99" s="18" t="s">
        <v>487</v>
      </c>
      <c r="D99" s="18" t="s">
        <v>1011</v>
      </c>
      <c r="E99" s="18" t="s">
        <v>479</v>
      </c>
      <c r="F99" s="55" t="s">
        <v>454</v>
      </c>
      <c r="G99" s="55" t="s">
        <v>475</v>
      </c>
      <c r="H99" s="52">
        <v>58747.5</v>
      </c>
      <c r="I99" s="29" t="s">
        <v>488</v>
      </c>
    </row>
    <row r="100" spans="1:9" ht="94.5" x14ac:dyDescent="0.25">
      <c r="A100" s="16" t="s">
        <v>256</v>
      </c>
      <c r="B100" s="46"/>
      <c r="C100" s="18" t="s">
        <v>489</v>
      </c>
      <c r="D100" s="18" t="s">
        <v>984</v>
      </c>
      <c r="E100" s="18" t="s">
        <v>490</v>
      </c>
      <c r="F100" s="55" t="s">
        <v>189</v>
      </c>
      <c r="G100" s="55"/>
      <c r="H100" s="52">
        <v>30000</v>
      </c>
      <c r="I100" s="29" t="s">
        <v>491</v>
      </c>
    </row>
    <row r="101" spans="1:9" ht="78.75" x14ac:dyDescent="0.25">
      <c r="A101" s="16" t="s">
        <v>257</v>
      </c>
      <c r="B101" s="46"/>
      <c r="C101" s="18" t="s">
        <v>58</v>
      </c>
      <c r="D101" s="18" t="s">
        <v>1012</v>
      </c>
      <c r="E101" s="18" t="s">
        <v>492</v>
      </c>
      <c r="F101" s="55" t="s">
        <v>189</v>
      </c>
      <c r="G101" s="55" t="s">
        <v>494</v>
      </c>
      <c r="H101" s="52">
        <v>3000</v>
      </c>
      <c r="I101" s="29" t="s">
        <v>493</v>
      </c>
    </row>
    <row r="102" spans="1:9" ht="110.25" x14ac:dyDescent="0.25">
      <c r="A102" s="16" t="s">
        <v>258</v>
      </c>
      <c r="B102" s="46"/>
      <c r="C102" s="18" t="s">
        <v>465</v>
      </c>
      <c r="D102" s="18" t="s">
        <v>1009</v>
      </c>
      <c r="E102" s="18" t="s">
        <v>466</v>
      </c>
      <c r="F102" s="55" t="s">
        <v>333</v>
      </c>
      <c r="G102" s="55" t="s">
        <v>333</v>
      </c>
      <c r="H102" s="52">
        <v>2500</v>
      </c>
      <c r="I102" s="29" t="s">
        <v>495</v>
      </c>
    </row>
    <row r="103" spans="1:9" ht="126" x14ac:dyDescent="0.25">
      <c r="A103" s="16" t="s">
        <v>259</v>
      </c>
      <c r="B103" s="46"/>
      <c r="C103" s="18" t="s">
        <v>58</v>
      </c>
      <c r="D103" s="18" t="s">
        <v>1013</v>
      </c>
      <c r="E103" s="18" t="s">
        <v>496</v>
      </c>
      <c r="F103" s="55" t="s">
        <v>444</v>
      </c>
      <c r="G103" s="55" t="s">
        <v>497</v>
      </c>
      <c r="H103" s="52">
        <v>1033</v>
      </c>
      <c r="I103" s="29" t="s">
        <v>498</v>
      </c>
    </row>
    <row r="104" spans="1:9" ht="63" x14ac:dyDescent="0.25">
      <c r="A104" s="16" t="s">
        <v>260</v>
      </c>
      <c r="B104" s="46" t="s">
        <v>397</v>
      </c>
      <c r="C104" s="18" t="s">
        <v>67</v>
      </c>
      <c r="D104" s="18" t="s">
        <v>1070</v>
      </c>
      <c r="E104" s="18" t="s">
        <v>499</v>
      </c>
      <c r="F104" s="55" t="s">
        <v>500</v>
      </c>
      <c r="G104" s="55" t="s">
        <v>501</v>
      </c>
      <c r="H104" s="52">
        <v>147429.15</v>
      </c>
      <c r="I104" s="29"/>
    </row>
    <row r="105" spans="1:9" ht="126" x14ac:dyDescent="0.25">
      <c r="A105" s="16" t="s">
        <v>261</v>
      </c>
      <c r="B105" s="46" t="s">
        <v>596</v>
      </c>
      <c r="C105" s="18" t="s">
        <v>508</v>
      </c>
      <c r="D105" s="18" t="s">
        <v>1126</v>
      </c>
      <c r="E105" s="18" t="s">
        <v>431</v>
      </c>
      <c r="F105" s="20" t="s">
        <v>513</v>
      </c>
      <c r="G105" s="55"/>
      <c r="H105" s="52"/>
      <c r="I105" s="29" t="s">
        <v>434</v>
      </c>
    </row>
    <row r="106" spans="1:9" ht="126" x14ac:dyDescent="0.25">
      <c r="A106" s="16" t="s">
        <v>262</v>
      </c>
      <c r="B106" s="46" t="s">
        <v>507</v>
      </c>
      <c r="C106" s="18" t="s">
        <v>508</v>
      </c>
      <c r="D106" s="18" t="s">
        <v>1125</v>
      </c>
      <c r="E106" s="18" t="s">
        <v>509</v>
      </c>
      <c r="F106" s="20" t="s">
        <v>512</v>
      </c>
      <c r="G106" s="55"/>
      <c r="H106" s="52"/>
      <c r="I106" s="29" t="s">
        <v>434</v>
      </c>
    </row>
    <row r="107" spans="1:9" ht="63" x14ac:dyDescent="0.25">
      <c r="A107" s="16" t="s">
        <v>263</v>
      </c>
      <c r="B107" s="46"/>
      <c r="C107" s="18" t="s">
        <v>502</v>
      </c>
      <c r="D107" s="18" t="s">
        <v>1014</v>
      </c>
      <c r="E107" s="18" t="s">
        <v>503</v>
      </c>
      <c r="F107" s="55" t="s">
        <v>504</v>
      </c>
      <c r="G107" s="55" t="s">
        <v>506</v>
      </c>
      <c r="H107" s="52">
        <v>2500</v>
      </c>
      <c r="I107" s="29" t="s">
        <v>505</v>
      </c>
    </row>
    <row r="108" spans="1:9" ht="78.75" x14ac:dyDescent="0.25">
      <c r="A108" s="16" t="s">
        <v>264</v>
      </c>
      <c r="B108" s="46" t="s">
        <v>510</v>
      </c>
      <c r="C108" s="62" t="s">
        <v>517</v>
      </c>
      <c r="D108" s="18" t="s">
        <v>1071</v>
      </c>
      <c r="E108" s="18" t="s">
        <v>511</v>
      </c>
      <c r="F108" s="17" t="s">
        <v>514</v>
      </c>
      <c r="G108" s="38" t="s">
        <v>515</v>
      </c>
      <c r="H108" s="38" t="s">
        <v>1130</v>
      </c>
      <c r="I108" s="29" t="s">
        <v>518</v>
      </c>
    </row>
    <row r="109" spans="1:9" ht="78.75" x14ac:dyDescent="0.25">
      <c r="A109" s="16" t="s">
        <v>265</v>
      </c>
      <c r="B109" s="46" t="s">
        <v>520</v>
      </c>
      <c r="C109" s="62" t="s">
        <v>517</v>
      </c>
      <c r="D109" s="18" t="s">
        <v>1071</v>
      </c>
      <c r="E109" s="18" t="s">
        <v>511</v>
      </c>
      <c r="F109" s="17" t="s">
        <v>514</v>
      </c>
      <c r="G109" s="38" t="s">
        <v>515</v>
      </c>
      <c r="H109" s="38" t="s">
        <v>1130</v>
      </c>
      <c r="I109" s="29" t="s">
        <v>521</v>
      </c>
    </row>
    <row r="110" spans="1:9" ht="78.75" x14ac:dyDescent="0.25">
      <c r="A110" s="16" t="s">
        <v>266</v>
      </c>
      <c r="B110" s="46" t="s">
        <v>516</v>
      </c>
      <c r="C110" s="62" t="s">
        <v>517</v>
      </c>
      <c r="D110" s="18" t="s">
        <v>1071</v>
      </c>
      <c r="E110" s="18" t="s">
        <v>511</v>
      </c>
      <c r="F110" s="17" t="s">
        <v>514</v>
      </c>
      <c r="G110" s="38" t="s">
        <v>515</v>
      </c>
      <c r="H110" s="52" t="s">
        <v>1131</v>
      </c>
      <c r="I110" s="29" t="s">
        <v>519</v>
      </c>
    </row>
    <row r="111" spans="1:9" ht="78.75" x14ac:dyDescent="0.25">
      <c r="A111" s="16" t="s">
        <v>267</v>
      </c>
      <c r="B111" s="46" t="s">
        <v>522</v>
      </c>
      <c r="C111" s="62" t="s">
        <v>517</v>
      </c>
      <c r="D111" s="18" t="s">
        <v>1071</v>
      </c>
      <c r="E111" s="18" t="s">
        <v>511</v>
      </c>
      <c r="F111" s="17" t="s">
        <v>514</v>
      </c>
      <c r="G111" s="38" t="s">
        <v>515</v>
      </c>
      <c r="H111" s="38" t="s">
        <v>1130</v>
      </c>
      <c r="I111" s="29" t="s">
        <v>523</v>
      </c>
    </row>
    <row r="112" spans="1:9" ht="78.75" x14ac:dyDescent="0.25">
      <c r="A112" s="16" t="s">
        <v>268</v>
      </c>
      <c r="B112" s="46" t="s">
        <v>524</v>
      </c>
      <c r="C112" s="62" t="s">
        <v>517</v>
      </c>
      <c r="D112" s="18" t="s">
        <v>1071</v>
      </c>
      <c r="E112" s="18" t="s">
        <v>511</v>
      </c>
      <c r="F112" s="17" t="s">
        <v>514</v>
      </c>
      <c r="G112" s="38" t="s">
        <v>515</v>
      </c>
      <c r="H112" s="52" t="s">
        <v>1132</v>
      </c>
      <c r="I112" s="29" t="s">
        <v>525</v>
      </c>
    </row>
    <row r="113" spans="1:9" ht="78.75" x14ac:dyDescent="0.25">
      <c r="A113" s="16" t="s">
        <v>269</v>
      </c>
      <c r="B113" s="46" t="s">
        <v>526</v>
      </c>
      <c r="C113" s="62" t="s">
        <v>517</v>
      </c>
      <c r="D113" s="18" t="s">
        <v>1071</v>
      </c>
      <c r="E113" s="18" t="s">
        <v>511</v>
      </c>
      <c r="F113" s="17" t="s">
        <v>514</v>
      </c>
      <c r="G113" s="38" t="s">
        <v>515</v>
      </c>
      <c r="H113" s="38" t="s">
        <v>1130</v>
      </c>
      <c r="I113" s="29" t="s">
        <v>527</v>
      </c>
    </row>
    <row r="114" spans="1:9" ht="78.75" x14ac:dyDescent="0.25">
      <c r="A114" s="16" t="s">
        <v>270</v>
      </c>
      <c r="B114" s="46" t="s">
        <v>528</v>
      </c>
      <c r="C114" s="62" t="s">
        <v>517</v>
      </c>
      <c r="D114" s="18" t="s">
        <v>1071</v>
      </c>
      <c r="E114" s="18" t="s">
        <v>511</v>
      </c>
      <c r="F114" s="17" t="s">
        <v>514</v>
      </c>
      <c r="G114" s="38" t="s">
        <v>515</v>
      </c>
      <c r="H114" s="38" t="s">
        <v>1130</v>
      </c>
      <c r="I114" s="29" t="s">
        <v>529</v>
      </c>
    </row>
    <row r="115" spans="1:9" ht="126" x14ac:dyDescent="0.25">
      <c r="A115" s="16" t="s">
        <v>271</v>
      </c>
      <c r="B115" s="46"/>
      <c r="C115" s="18" t="s">
        <v>530</v>
      </c>
      <c r="D115" s="18" t="s">
        <v>1015</v>
      </c>
      <c r="E115" s="18" t="s">
        <v>531</v>
      </c>
      <c r="F115" s="55" t="s">
        <v>534</v>
      </c>
      <c r="G115" s="55" t="s">
        <v>535</v>
      </c>
      <c r="H115" s="63" t="s">
        <v>533</v>
      </c>
      <c r="I115" s="29" t="s">
        <v>532</v>
      </c>
    </row>
    <row r="116" spans="1:9" ht="94.5" x14ac:dyDescent="0.25">
      <c r="A116" s="16" t="s">
        <v>272</v>
      </c>
      <c r="B116" s="46"/>
      <c r="C116" s="18" t="s">
        <v>58</v>
      </c>
      <c r="D116" s="18" t="s">
        <v>1115</v>
      </c>
      <c r="E116" s="18" t="s">
        <v>536</v>
      </c>
      <c r="F116" s="55" t="s">
        <v>534</v>
      </c>
      <c r="G116" s="55" t="s">
        <v>538</v>
      </c>
      <c r="H116" s="52">
        <v>3500</v>
      </c>
      <c r="I116" s="29" t="s">
        <v>537</v>
      </c>
    </row>
    <row r="117" spans="1:9" ht="78.75" x14ac:dyDescent="0.25">
      <c r="A117" s="16" t="s">
        <v>273</v>
      </c>
      <c r="B117" s="46"/>
      <c r="C117" s="18" t="s">
        <v>58</v>
      </c>
      <c r="D117" s="18" t="s">
        <v>1016</v>
      </c>
      <c r="E117" s="18" t="s">
        <v>539</v>
      </c>
      <c r="F117" s="55" t="s">
        <v>541</v>
      </c>
      <c r="G117" s="55" t="s">
        <v>542</v>
      </c>
      <c r="H117" s="52">
        <v>2800</v>
      </c>
      <c r="I117" s="29" t="s">
        <v>540</v>
      </c>
    </row>
    <row r="118" spans="1:9" ht="126" x14ac:dyDescent="0.25">
      <c r="A118" s="16" t="s">
        <v>274</v>
      </c>
      <c r="B118" s="46"/>
      <c r="C118" s="18" t="s">
        <v>543</v>
      </c>
      <c r="D118" s="18" t="s">
        <v>1017</v>
      </c>
      <c r="E118" s="18" t="s">
        <v>544</v>
      </c>
      <c r="F118" s="55" t="s">
        <v>545</v>
      </c>
      <c r="G118" s="55"/>
      <c r="H118" s="52">
        <v>2000</v>
      </c>
      <c r="I118" s="29" t="s">
        <v>546</v>
      </c>
    </row>
    <row r="119" spans="1:9" ht="94.5" x14ac:dyDescent="0.25">
      <c r="A119" s="16" t="s">
        <v>275</v>
      </c>
      <c r="B119" s="46"/>
      <c r="C119" s="18" t="s">
        <v>58</v>
      </c>
      <c r="D119" s="18" t="s">
        <v>1018</v>
      </c>
      <c r="E119" s="18" t="s">
        <v>547</v>
      </c>
      <c r="F119" s="55" t="s">
        <v>549</v>
      </c>
      <c r="G119" s="55" t="s">
        <v>550</v>
      </c>
      <c r="H119" s="52">
        <v>4000</v>
      </c>
      <c r="I119" s="29" t="s">
        <v>548</v>
      </c>
    </row>
    <row r="120" spans="1:9" ht="78.75" x14ac:dyDescent="0.25">
      <c r="A120" s="16" t="s">
        <v>276</v>
      </c>
      <c r="B120" s="46"/>
      <c r="C120" s="18" t="s">
        <v>58</v>
      </c>
      <c r="D120" s="18" t="s">
        <v>1019</v>
      </c>
      <c r="E120" s="18" t="s">
        <v>551</v>
      </c>
      <c r="F120" s="55" t="s">
        <v>549</v>
      </c>
      <c r="G120" s="55" t="s">
        <v>550</v>
      </c>
      <c r="H120" s="52">
        <v>4500</v>
      </c>
      <c r="I120" s="29" t="s">
        <v>552</v>
      </c>
    </row>
    <row r="121" spans="1:9" ht="78.75" x14ac:dyDescent="0.25">
      <c r="A121" s="16" t="s">
        <v>277</v>
      </c>
      <c r="B121" s="46"/>
      <c r="C121" s="18" t="s">
        <v>58</v>
      </c>
      <c r="D121" s="18" t="s">
        <v>1019</v>
      </c>
      <c r="E121" s="18" t="s">
        <v>551</v>
      </c>
      <c r="F121" s="55" t="s">
        <v>549</v>
      </c>
      <c r="G121" s="55" t="s">
        <v>550</v>
      </c>
      <c r="H121" s="52">
        <v>500</v>
      </c>
      <c r="I121" s="29" t="s">
        <v>553</v>
      </c>
    </row>
    <row r="122" spans="1:9" ht="63" x14ac:dyDescent="0.25">
      <c r="A122" s="16" t="s">
        <v>278</v>
      </c>
      <c r="B122" s="46"/>
      <c r="C122" s="18" t="s">
        <v>398</v>
      </c>
      <c r="D122" s="18" t="s">
        <v>1020</v>
      </c>
      <c r="E122" s="18" t="s">
        <v>554</v>
      </c>
      <c r="F122" s="55" t="s">
        <v>555</v>
      </c>
      <c r="G122" s="55" t="s">
        <v>556</v>
      </c>
      <c r="H122" s="52">
        <v>7109.76</v>
      </c>
      <c r="I122" s="29"/>
    </row>
    <row r="123" spans="1:9" ht="94.5" x14ac:dyDescent="0.25">
      <c r="A123" s="16" t="s">
        <v>279</v>
      </c>
      <c r="B123" s="46"/>
      <c r="C123" s="18" t="s">
        <v>557</v>
      </c>
      <c r="D123" s="18" t="s">
        <v>1021</v>
      </c>
      <c r="E123" s="18" t="s">
        <v>558</v>
      </c>
      <c r="F123" s="55" t="s">
        <v>555</v>
      </c>
      <c r="G123" s="55"/>
      <c r="H123" s="52">
        <v>37754.5</v>
      </c>
      <c r="I123" s="29"/>
    </row>
    <row r="124" spans="1:9" ht="94.5" x14ac:dyDescent="0.25">
      <c r="A124" s="16" t="s">
        <v>280</v>
      </c>
      <c r="B124" s="46"/>
      <c r="C124" s="18" t="s">
        <v>559</v>
      </c>
      <c r="D124" s="18" t="s">
        <v>1121</v>
      </c>
      <c r="E124" s="18" t="s">
        <v>560</v>
      </c>
      <c r="F124" s="55" t="s">
        <v>555</v>
      </c>
      <c r="G124" s="55"/>
      <c r="H124" s="52">
        <v>18470.39</v>
      </c>
      <c r="I124" s="29"/>
    </row>
    <row r="125" spans="1:9" ht="94.5" x14ac:dyDescent="0.25">
      <c r="A125" s="16" t="s">
        <v>281</v>
      </c>
      <c r="B125" s="46"/>
      <c r="C125" s="18" t="s">
        <v>561</v>
      </c>
      <c r="D125" s="18" t="s">
        <v>1121</v>
      </c>
      <c r="E125" s="18" t="s">
        <v>560</v>
      </c>
      <c r="F125" s="55" t="s">
        <v>555</v>
      </c>
      <c r="G125" s="55"/>
      <c r="H125" s="52">
        <v>56054.91</v>
      </c>
      <c r="I125" s="29"/>
    </row>
    <row r="126" spans="1:9" ht="94.5" x14ac:dyDescent="0.25">
      <c r="A126" s="16" t="s">
        <v>282</v>
      </c>
      <c r="B126" s="46"/>
      <c r="C126" s="18" t="s">
        <v>562</v>
      </c>
      <c r="D126" s="18" t="s">
        <v>1022</v>
      </c>
      <c r="E126" s="18" t="s">
        <v>563</v>
      </c>
      <c r="F126" s="55" t="s">
        <v>555</v>
      </c>
      <c r="G126" s="55"/>
      <c r="H126" s="52">
        <v>61525</v>
      </c>
      <c r="I126" s="29"/>
    </row>
    <row r="127" spans="1:9" ht="94.5" x14ac:dyDescent="0.25">
      <c r="A127" s="16" t="s">
        <v>283</v>
      </c>
      <c r="B127" s="46"/>
      <c r="C127" s="18" t="s">
        <v>564</v>
      </c>
      <c r="D127" s="18" t="s">
        <v>1022</v>
      </c>
      <c r="E127" s="18" t="s">
        <v>563</v>
      </c>
      <c r="F127" s="55" t="s">
        <v>555</v>
      </c>
      <c r="G127" s="55"/>
      <c r="H127" s="52">
        <v>266069.37</v>
      </c>
      <c r="I127" s="29"/>
    </row>
    <row r="128" spans="1:9" ht="94.5" x14ac:dyDescent="0.25">
      <c r="A128" s="16" t="s">
        <v>284</v>
      </c>
      <c r="B128" s="46"/>
      <c r="C128" s="18" t="s">
        <v>565</v>
      </c>
      <c r="D128" s="18" t="s">
        <v>1122</v>
      </c>
      <c r="E128" s="18" t="s">
        <v>566</v>
      </c>
      <c r="F128" s="55" t="s">
        <v>555</v>
      </c>
      <c r="G128" s="55"/>
      <c r="H128" s="52">
        <v>187378.3</v>
      </c>
      <c r="I128" s="29"/>
    </row>
    <row r="129" spans="1:9" ht="63" x14ac:dyDescent="0.25">
      <c r="A129" s="16" t="s">
        <v>285</v>
      </c>
      <c r="B129" s="46"/>
      <c r="C129" s="18" t="s">
        <v>567</v>
      </c>
      <c r="D129" s="18" t="s">
        <v>1023</v>
      </c>
      <c r="E129" s="18" t="s">
        <v>568</v>
      </c>
      <c r="F129" s="55" t="s">
        <v>569</v>
      </c>
      <c r="G129" s="55"/>
      <c r="H129" s="52">
        <v>148022</v>
      </c>
      <c r="I129" s="29" t="s">
        <v>570</v>
      </c>
    </row>
    <row r="130" spans="1:9" ht="63" x14ac:dyDescent="0.25">
      <c r="A130" s="16" t="s">
        <v>286</v>
      </c>
      <c r="B130" s="46"/>
      <c r="C130" s="18" t="s">
        <v>571</v>
      </c>
      <c r="D130" s="18" t="s">
        <v>1024</v>
      </c>
      <c r="E130" s="18" t="s">
        <v>572</v>
      </c>
      <c r="F130" s="55" t="s">
        <v>550</v>
      </c>
      <c r="G130" s="55"/>
      <c r="H130" s="52">
        <v>220000</v>
      </c>
      <c r="I130" s="29"/>
    </row>
    <row r="131" spans="1:9" ht="47.25" x14ac:dyDescent="0.25">
      <c r="A131" s="16" t="s">
        <v>287</v>
      </c>
      <c r="B131" s="46" t="s">
        <v>573</v>
      </c>
      <c r="C131" s="18" t="s">
        <v>398</v>
      </c>
      <c r="D131" s="18" t="s">
        <v>1072</v>
      </c>
      <c r="E131" s="18" t="s">
        <v>574</v>
      </c>
      <c r="F131" s="55" t="s">
        <v>575</v>
      </c>
      <c r="G131" s="55" t="s">
        <v>576</v>
      </c>
      <c r="H131" s="52">
        <v>19530</v>
      </c>
      <c r="I131" s="29"/>
    </row>
    <row r="132" spans="1:9" ht="63" x14ac:dyDescent="0.25">
      <c r="A132" s="16" t="s">
        <v>288</v>
      </c>
      <c r="B132" s="46" t="s">
        <v>577</v>
      </c>
      <c r="C132" s="18" t="s">
        <v>398</v>
      </c>
      <c r="D132" s="18" t="s">
        <v>1073</v>
      </c>
      <c r="E132" s="18" t="s">
        <v>578</v>
      </c>
      <c r="F132" s="55" t="s">
        <v>575</v>
      </c>
      <c r="G132" s="55" t="s">
        <v>576</v>
      </c>
      <c r="H132" s="52">
        <v>2900</v>
      </c>
      <c r="I132" s="29"/>
    </row>
    <row r="133" spans="1:9" ht="78.75" x14ac:dyDescent="0.25">
      <c r="A133" s="16" t="s">
        <v>289</v>
      </c>
      <c r="B133" s="46"/>
      <c r="C133" s="18" t="s">
        <v>58</v>
      </c>
      <c r="D133" s="18" t="s">
        <v>1025</v>
      </c>
      <c r="E133" s="18" t="s">
        <v>579</v>
      </c>
      <c r="F133" s="55" t="s">
        <v>581</v>
      </c>
      <c r="G133" s="55" t="s">
        <v>582</v>
      </c>
      <c r="H133" s="52">
        <v>3000</v>
      </c>
      <c r="I133" s="29" t="s">
        <v>580</v>
      </c>
    </row>
    <row r="134" spans="1:9" ht="94.5" x14ac:dyDescent="0.25">
      <c r="A134" s="16" t="s">
        <v>290</v>
      </c>
      <c r="B134" s="46"/>
      <c r="C134" s="18" t="s">
        <v>597</v>
      </c>
      <c r="D134" s="18" t="s">
        <v>1026</v>
      </c>
      <c r="E134" s="18" t="s">
        <v>598</v>
      </c>
      <c r="F134" s="55" t="s">
        <v>549</v>
      </c>
      <c r="G134" s="55"/>
      <c r="H134" s="52">
        <v>84250</v>
      </c>
      <c r="I134" s="29" t="s">
        <v>599</v>
      </c>
    </row>
    <row r="135" spans="1:9" ht="78.75" x14ac:dyDescent="0.25">
      <c r="A135" s="16" t="s">
        <v>291</v>
      </c>
      <c r="B135" s="46"/>
      <c r="C135" s="18" t="s">
        <v>600</v>
      </c>
      <c r="D135" s="18" t="s">
        <v>1027</v>
      </c>
      <c r="E135" s="18" t="s">
        <v>601</v>
      </c>
      <c r="F135" s="55" t="s">
        <v>602</v>
      </c>
      <c r="G135" s="55"/>
      <c r="H135" s="52">
        <v>10000</v>
      </c>
      <c r="I135" s="29" t="s">
        <v>603</v>
      </c>
    </row>
    <row r="136" spans="1:9" ht="157.5" x14ac:dyDescent="0.25">
      <c r="A136" s="16" t="s">
        <v>292</v>
      </c>
      <c r="B136" s="46"/>
      <c r="C136" s="18" t="s">
        <v>604</v>
      </c>
      <c r="D136" s="18" t="s">
        <v>1028</v>
      </c>
      <c r="E136" s="18" t="s">
        <v>1133</v>
      </c>
      <c r="F136" s="55" t="s">
        <v>605</v>
      </c>
      <c r="G136" s="55"/>
      <c r="H136" s="52"/>
      <c r="I136" s="29" t="s">
        <v>606</v>
      </c>
    </row>
    <row r="137" spans="1:9" ht="78.75" x14ac:dyDescent="0.25">
      <c r="A137" s="16" t="s">
        <v>293</v>
      </c>
      <c r="B137" s="46"/>
      <c r="C137" s="18" t="s">
        <v>607</v>
      </c>
      <c r="D137" s="18" t="s">
        <v>1028</v>
      </c>
      <c r="E137" s="18" t="s">
        <v>608</v>
      </c>
      <c r="F137" s="55" t="s">
        <v>605</v>
      </c>
      <c r="G137" s="55" t="s">
        <v>609</v>
      </c>
      <c r="H137" s="52">
        <f>138000+9250</f>
        <v>147250</v>
      </c>
      <c r="I137" s="29" t="s">
        <v>610</v>
      </c>
    </row>
    <row r="138" spans="1:9" ht="78.75" x14ac:dyDescent="0.25">
      <c r="A138" s="16" t="s">
        <v>294</v>
      </c>
      <c r="B138" s="46"/>
      <c r="C138" s="18" t="s">
        <v>611</v>
      </c>
      <c r="D138" s="18" t="s">
        <v>1010</v>
      </c>
      <c r="E138" s="18" t="s">
        <v>473</v>
      </c>
      <c r="F138" s="55" t="s">
        <v>549</v>
      </c>
      <c r="G138" s="55"/>
      <c r="H138" s="52">
        <v>153643.75</v>
      </c>
      <c r="I138" s="29"/>
    </row>
    <row r="139" spans="1:9" ht="78.75" x14ac:dyDescent="0.25">
      <c r="A139" s="16" t="s">
        <v>295</v>
      </c>
      <c r="B139" s="46"/>
      <c r="C139" s="18" t="s">
        <v>612</v>
      </c>
      <c r="D139" s="18" t="s">
        <v>1010</v>
      </c>
      <c r="E139" s="18" t="s">
        <v>473</v>
      </c>
      <c r="F139" s="55" t="s">
        <v>549</v>
      </c>
      <c r="G139" s="55"/>
      <c r="H139" s="52">
        <v>112051.25</v>
      </c>
      <c r="I139" s="29" t="s">
        <v>613</v>
      </c>
    </row>
    <row r="140" spans="1:9" ht="78.75" x14ac:dyDescent="0.25">
      <c r="A140" s="16" t="s">
        <v>296</v>
      </c>
      <c r="B140" s="46"/>
      <c r="C140" s="18" t="s">
        <v>612</v>
      </c>
      <c r="D140" s="18" t="s">
        <v>1010</v>
      </c>
      <c r="E140" s="18" t="s">
        <v>473</v>
      </c>
      <c r="F140" s="55" t="s">
        <v>542</v>
      </c>
      <c r="G140" s="55"/>
      <c r="H140" s="52">
        <v>121831.25</v>
      </c>
      <c r="I140" s="29" t="s">
        <v>614</v>
      </c>
    </row>
    <row r="141" spans="1:9" ht="47.25" x14ac:dyDescent="0.25">
      <c r="A141" s="16" t="s">
        <v>297</v>
      </c>
      <c r="B141" s="46" t="s">
        <v>615</v>
      </c>
      <c r="C141" s="18" t="s">
        <v>616</v>
      </c>
      <c r="D141" s="18" t="s">
        <v>1074</v>
      </c>
      <c r="E141" s="18" t="s">
        <v>617</v>
      </c>
      <c r="F141" s="55" t="s">
        <v>538</v>
      </c>
      <c r="G141" s="55"/>
      <c r="H141" s="52">
        <v>318.75</v>
      </c>
      <c r="I141" s="29"/>
    </row>
    <row r="142" spans="1:9" ht="47.25" x14ac:dyDescent="0.25">
      <c r="A142" s="16" t="s">
        <v>298</v>
      </c>
      <c r="B142" s="46"/>
      <c r="C142" s="18" t="s">
        <v>619</v>
      </c>
      <c r="D142" s="18" t="s">
        <v>1029</v>
      </c>
      <c r="E142" s="18" t="s">
        <v>618</v>
      </c>
      <c r="F142" s="55" t="s">
        <v>481</v>
      </c>
      <c r="G142" s="55"/>
      <c r="H142" s="52">
        <v>85000</v>
      </c>
      <c r="I142" s="29"/>
    </row>
    <row r="143" spans="1:9" ht="126" x14ac:dyDescent="0.25">
      <c r="A143" s="16" t="s">
        <v>299</v>
      </c>
      <c r="B143" s="46" t="s">
        <v>620</v>
      </c>
      <c r="C143" s="18" t="s">
        <v>508</v>
      </c>
      <c r="D143" s="18" t="s">
        <v>1113</v>
      </c>
      <c r="E143" s="18" t="s">
        <v>509</v>
      </c>
      <c r="F143" s="20" t="s">
        <v>628</v>
      </c>
      <c r="G143" s="55"/>
      <c r="H143" s="52"/>
      <c r="I143" s="29" t="s">
        <v>621</v>
      </c>
    </row>
    <row r="144" spans="1:9" ht="78.75" x14ac:dyDescent="0.25">
      <c r="A144" s="16" t="s">
        <v>300</v>
      </c>
      <c r="B144" s="46"/>
      <c r="C144" s="18" t="s">
        <v>128</v>
      </c>
      <c r="D144" s="18" t="s">
        <v>972</v>
      </c>
      <c r="E144" s="18" t="s">
        <v>129</v>
      </c>
      <c r="F144" s="55" t="s">
        <v>622</v>
      </c>
      <c r="G144" s="55" t="s">
        <v>624</v>
      </c>
      <c r="H144" s="52">
        <v>200000</v>
      </c>
      <c r="I144" s="29" t="s">
        <v>623</v>
      </c>
    </row>
    <row r="145" spans="1:9" ht="78.75" x14ac:dyDescent="0.25">
      <c r="A145" s="16" t="s">
        <v>301</v>
      </c>
      <c r="B145" s="46"/>
      <c r="C145" s="18" t="s">
        <v>625</v>
      </c>
      <c r="D145" s="18" t="s">
        <v>1011</v>
      </c>
      <c r="E145" s="18" t="s">
        <v>479</v>
      </c>
      <c r="F145" s="55" t="s">
        <v>481</v>
      </c>
      <c r="G145" s="55" t="s">
        <v>627</v>
      </c>
      <c r="H145" s="52">
        <v>46539.13</v>
      </c>
      <c r="I145" s="29" t="s">
        <v>626</v>
      </c>
    </row>
    <row r="146" spans="1:9" ht="63" x14ac:dyDescent="0.25">
      <c r="A146" s="16" t="s">
        <v>302</v>
      </c>
      <c r="B146" s="46"/>
      <c r="C146" s="18" t="s">
        <v>41</v>
      </c>
      <c r="D146" s="18" t="s">
        <v>1030</v>
      </c>
      <c r="E146" s="18" t="s">
        <v>629</v>
      </c>
      <c r="F146" s="55" t="s">
        <v>630</v>
      </c>
      <c r="G146" s="55" t="s">
        <v>52</v>
      </c>
      <c r="H146" s="52">
        <v>30475.8</v>
      </c>
      <c r="I146" s="29"/>
    </row>
    <row r="147" spans="1:9" ht="126" x14ac:dyDescent="0.25">
      <c r="A147" s="16" t="s">
        <v>303</v>
      </c>
      <c r="B147" s="46" t="s">
        <v>632</v>
      </c>
      <c r="C147" s="18" t="s">
        <v>631</v>
      </c>
      <c r="D147" s="18" t="s">
        <v>1113</v>
      </c>
      <c r="E147" s="18" t="s">
        <v>509</v>
      </c>
      <c r="F147" s="55" t="s">
        <v>633</v>
      </c>
      <c r="G147" s="55"/>
      <c r="H147" s="52">
        <v>7762.5</v>
      </c>
      <c r="I147" s="29" t="s">
        <v>634</v>
      </c>
    </row>
    <row r="148" spans="1:9" ht="78.75" x14ac:dyDescent="0.25">
      <c r="A148" s="16" t="s">
        <v>304</v>
      </c>
      <c r="B148" s="46"/>
      <c r="C148" s="18" t="s">
        <v>58</v>
      </c>
      <c r="D148" s="18" t="s">
        <v>1031</v>
      </c>
      <c r="E148" s="18" t="s">
        <v>636</v>
      </c>
      <c r="F148" s="55" t="s">
        <v>637</v>
      </c>
      <c r="G148" s="55" t="s">
        <v>638</v>
      </c>
      <c r="H148" s="52">
        <v>6000</v>
      </c>
      <c r="I148" s="29" t="s">
        <v>635</v>
      </c>
    </row>
    <row r="149" spans="1:9" ht="78.75" x14ac:dyDescent="0.25">
      <c r="A149" s="16" t="s">
        <v>305</v>
      </c>
      <c r="B149" s="46"/>
      <c r="C149" s="18" t="s">
        <v>58</v>
      </c>
      <c r="D149" s="18" t="s">
        <v>1031</v>
      </c>
      <c r="E149" s="18" t="s">
        <v>636</v>
      </c>
      <c r="F149" s="55" t="s">
        <v>637</v>
      </c>
      <c r="G149" s="55" t="s">
        <v>638</v>
      </c>
      <c r="H149" s="52">
        <v>7000</v>
      </c>
      <c r="I149" s="29" t="s">
        <v>639</v>
      </c>
    </row>
    <row r="150" spans="1:9" ht="78.75" x14ac:dyDescent="0.25">
      <c r="A150" s="16" t="s">
        <v>306</v>
      </c>
      <c r="B150" s="46"/>
      <c r="C150" s="18" t="s">
        <v>58</v>
      </c>
      <c r="D150" s="18" t="s">
        <v>1032</v>
      </c>
      <c r="E150" s="18" t="s">
        <v>640</v>
      </c>
      <c r="F150" s="55" t="s">
        <v>637</v>
      </c>
      <c r="G150" s="55" t="s">
        <v>638</v>
      </c>
      <c r="H150" s="52">
        <v>1000</v>
      </c>
      <c r="I150" s="29" t="s">
        <v>641</v>
      </c>
    </row>
    <row r="151" spans="1:9" ht="126" x14ac:dyDescent="0.25">
      <c r="A151" s="16" t="s">
        <v>307</v>
      </c>
      <c r="B151" s="46"/>
      <c r="C151" s="18" t="s">
        <v>543</v>
      </c>
      <c r="D151" s="18" t="s">
        <v>1033</v>
      </c>
      <c r="E151" s="18" t="s">
        <v>642</v>
      </c>
      <c r="F151" s="55" t="s">
        <v>643</v>
      </c>
      <c r="G151" s="55"/>
      <c r="H151" s="52">
        <v>3000</v>
      </c>
      <c r="I151" s="29" t="s">
        <v>644</v>
      </c>
    </row>
    <row r="152" spans="1:9" ht="47.25" x14ac:dyDescent="0.25">
      <c r="A152" s="16" t="s">
        <v>308</v>
      </c>
      <c r="B152" s="46" t="s">
        <v>645</v>
      </c>
      <c r="C152" s="18" t="s">
        <v>67</v>
      </c>
      <c r="D152" s="18" t="s">
        <v>1075</v>
      </c>
      <c r="E152" s="18" t="s">
        <v>646</v>
      </c>
      <c r="F152" s="55" t="s">
        <v>647</v>
      </c>
      <c r="G152" s="55"/>
      <c r="H152" s="52">
        <v>9975</v>
      </c>
      <c r="I152" s="29" t="s">
        <v>648</v>
      </c>
    </row>
    <row r="153" spans="1:9" ht="47.25" x14ac:dyDescent="0.25">
      <c r="A153" s="16" t="s">
        <v>309</v>
      </c>
      <c r="B153" s="46" t="s">
        <v>649</v>
      </c>
      <c r="C153" s="18" t="s">
        <v>67</v>
      </c>
      <c r="D153" s="18" t="s">
        <v>1076</v>
      </c>
      <c r="E153" s="18" t="s">
        <v>650</v>
      </c>
      <c r="F153" s="55" t="s">
        <v>651</v>
      </c>
      <c r="G153" s="55"/>
      <c r="H153" s="52">
        <v>2415</v>
      </c>
      <c r="I153" s="29" t="s">
        <v>652</v>
      </c>
    </row>
    <row r="154" spans="1:9" ht="47.25" x14ac:dyDescent="0.25">
      <c r="A154" s="16" t="s">
        <v>310</v>
      </c>
      <c r="B154" s="46" t="s">
        <v>653</v>
      </c>
      <c r="C154" s="18" t="s">
        <v>67</v>
      </c>
      <c r="D154" s="18" t="s">
        <v>1077</v>
      </c>
      <c r="E154" s="18" t="s">
        <v>654</v>
      </c>
      <c r="F154" s="64">
        <v>42271</v>
      </c>
      <c r="G154" s="55" t="s">
        <v>655</v>
      </c>
      <c r="H154" s="52">
        <v>3840</v>
      </c>
      <c r="I154" s="29" t="s">
        <v>652</v>
      </c>
    </row>
    <row r="155" spans="1:9" ht="47.25" x14ac:dyDescent="0.25">
      <c r="A155" s="16" t="s">
        <v>311</v>
      </c>
      <c r="B155" s="46" t="s">
        <v>656</v>
      </c>
      <c r="C155" s="18" t="s">
        <v>67</v>
      </c>
      <c r="D155" s="18" t="s">
        <v>1078</v>
      </c>
      <c r="E155" s="18" t="s">
        <v>657</v>
      </c>
      <c r="F155" s="64">
        <v>42271</v>
      </c>
      <c r="G155" s="55" t="s">
        <v>655</v>
      </c>
      <c r="H155" s="52">
        <v>3420</v>
      </c>
      <c r="I155" s="29" t="s">
        <v>652</v>
      </c>
    </row>
    <row r="156" spans="1:9" ht="47.25" x14ac:dyDescent="0.25">
      <c r="A156" s="16" t="s">
        <v>312</v>
      </c>
      <c r="B156" s="46" t="s">
        <v>658</v>
      </c>
      <c r="C156" s="18" t="s">
        <v>67</v>
      </c>
      <c r="D156" s="18" t="s">
        <v>1079</v>
      </c>
      <c r="E156" s="18" t="s">
        <v>659</v>
      </c>
      <c r="F156" s="64">
        <v>42272</v>
      </c>
      <c r="G156" s="55" t="s">
        <v>655</v>
      </c>
      <c r="H156" s="52">
        <v>3840</v>
      </c>
      <c r="I156" s="29" t="s">
        <v>652</v>
      </c>
    </row>
    <row r="157" spans="1:9" ht="63" x14ac:dyDescent="0.25">
      <c r="A157" s="16" t="s">
        <v>313</v>
      </c>
      <c r="B157" s="46" t="s">
        <v>662</v>
      </c>
      <c r="C157" s="18" t="s">
        <v>660</v>
      </c>
      <c r="D157" s="18" t="s">
        <v>1034</v>
      </c>
      <c r="E157" s="18" t="s">
        <v>661</v>
      </c>
      <c r="F157" s="55" t="s">
        <v>602</v>
      </c>
      <c r="G157" s="55" t="s">
        <v>663</v>
      </c>
      <c r="H157" s="52"/>
      <c r="I157" s="29"/>
    </row>
    <row r="158" spans="1:9" ht="47.25" x14ac:dyDescent="0.25">
      <c r="A158" s="16" t="s">
        <v>314</v>
      </c>
      <c r="B158" s="46" t="s">
        <v>664</v>
      </c>
      <c r="C158" s="18" t="s">
        <v>67</v>
      </c>
      <c r="D158" s="18" t="s">
        <v>1074</v>
      </c>
      <c r="E158" s="18" t="s">
        <v>617</v>
      </c>
      <c r="F158" s="55" t="s">
        <v>556</v>
      </c>
      <c r="G158" s="55" t="s">
        <v>665</v>
      </c>
      <c r="H158" s="52">
        <v>285</v>
      </c>
      <c r="I158" s="29" t="s">
        <v>652</v>
      </c>
    </row>
    <row r="159" spans="1:9" ht="94.5" x14ac:dyDescent="0.25">
      <c r="A159" s="16" t="s">
        <v>315</v>
      </c>
      <c r="B159" s="46"/>
      <c r="C159" s="18" t="s">
        <v>666</v>
      </c>
      <c r="D159" s="18" t="s">
        <v>1035</v>
      </c>
      <c r="E159" s="18" t="s">
        <v>668</v>
      </c>
      <c r="F159" s="55" t="s">
        <v>669</v>
      </c>
      <c r="G159" s="55"/>
      <c r="H159" s="52">
        <v>179392</v>
      </c>
      <c r="I159" s="29" t="s">
        <v>667</v>
      </c>
    </row>
    <row r="160" spans="1:9" ht="110.25" x14ac:dyDescent="0.25">
      <c r="A160" s="16" t="s">
        <v>316</v>
      </c>
      <c r="B160" s="46"/>
      <c r="C160" s="18" t="s">
        <v>670</v>
      </c>
      <c r="D160" s="18" t="s">
        <v>1035</v>
      </c>
      <c r="E160" s="18" t="s">
        <v>668</v>
      </c>
      <c r="F160" s="55" t="s">
        <v>630</v>
      </c>
      <c r="G160" s="55"/>
      <c r="H160" s="52">
        <v>471360</v>
      </c>
      <c r="I160" s="29"/>
    </row>
    <row r="161" spans="1:9" ht="63" x14ac:dyDescent="0.25">
      <c r="A161" s="16" t="s">
        <v>317</v>
      </c>
      <c r="B161" s="46" t="s">
        <v>671</v>
      </c>
      <c r="C161" s="18" t="s">
        <v>67</v>
      </c>
      <c r="D161" s="18" t="s">
        <v>1080</v>
      </c>
      <c r="E161" s="18" t="s">
        <v>672</v>
      </c>
      <c r="F161" s="55" t="s">
        <v>556</v>
      </c>
      <c r="G161" s="55" t="s">
        <v>665</v>
      </c>
      <c r="H161" s="52">
        <v>3420</v>
      </c>
      <c r="I161" s="29" t="s">
        <v>652</v>
      </c>
    </row>
    <row r="162" spans="1:9" ht="63" x14ac:dyDescent="0.25">
      <c r="A162" s="16" t="s">
        <v>318</v>
      </c>
      <c r="B162" s="46" t="s">
        <v>673</v>
      </c>
      <c r="C162" s="18" t="s">
        <v>67</v>
      </c>
      <c r="D162" s="18" t="s">
        <v>1081</v>
      </c>
      <c r="E162" s="18" t="s">
        <v>674</v>
      </c>
      <c r="F162" s="55" t="s">
        <v>556</v>
      </c>
      <c r="G162" s="55" t="s">
        <v>665</v>
      </c>
      <c r="H162" s="52">
        <v>2550</v>
      </c>
      <c r="I162" s="29" t="s">
        <v>652</v>
      </c>
    </row>
    <row r="163" spans="1:9" ht="63" x14ac:dyDescent="0.25">
      <c r="A163" s="16" t="s">
        <v>319</v>
      </c>
      <c r="B163" s="46" t="s">
        <v>675</v>
      </c>
      <c r="C163" s="18" t="s">
        <v>67</v>
      </c>
      <c r="D163" s="18" t="s">
        <v>1082</v>
      </c>
      <c r="E163" s="18" t="s">
        <v>677</v>
      </c>
      <c r="F163" s="55" t="s">
        <v>676</v>
      </c>
      <c r="G163" s="55" t="s">
        <v>678</v>
      </c>
      <c r="H163" s="52">
        <v>603.75</v>
      </c>
      <c r="I163" s="29" t="s">
        <v>652</v>
      </c>
    </row>
    <row r="164" spans="1:9" ht="63" x14ac:dyDescent="0.25">
      <c r="A164" s="16" t="s">
        <v>320</v>
      </c>
      <c r="B164" s="46" t="s">
        <v>679</v>
      </c>
      <c r="C164" s="18" t="s">
        <v>67</v>
      </c>
      <c r="D164" s="18" t="s">
        <v>1083</v>
      </c>
      <c r="E164" s="18" t="s">
        <v>680</v>
      </c>
      <c r="F164" s="55" t="s">
        <v>676</v>
      </c>
      <c r="G164" s="55" t="s">
        <v>678</v>
      </c>
      <c r="H164" s="52">
        <v>603.75</v>
      </c>
      <c r="I164" s="29" t="s">
        <v>652</v>
      </c>
    </row>
    <row r="165" spans="1:9" ht="126" x14ac:dyDescent="0.25">
      <c r="A165" s="16" t="s">
        <v>321</v>
      </c>
      <c r="B165" s="46" t="s">
        <v>681</v>
      </c>
      <c r="C165" s="18" t="s">
        <v>508</v>
      </c>
      <c r="D165" s="18" t="s">
        <v>1113</v>
      </c>
      <c r="E165" s="18" t="s">
        <v>509</v>
      </c>
      <c r="F165" s="20" t="s">
        <v>683</v>
      </c>
      <c r="G165" s="20"/>
      <c r="H165" s="52"/>
      <c r="I165" s="29" t="s">
        <v>682</v>
      </c>
    </row>
    <row r="166" spans="1:9" ht="78.75" x14ac:dyDescent="0.25">
      <c r="A166" s="16" t="s">
        <v>322</v>
      </c>
      <c r="B166" s="46"/>
      <c r="C166" s="18" t="s">
        <v>58</v>
      </c>
      <c r="D166" s="18" t="s">
        <v>1036</v>
      </c>
      <c r="E166" s="18" t="s">
        <v>684</v>
      </c>
      <c r="F166" s="55" t="s">
        <v>686</v>
      </c>
      <c r="G166" s="55" t="s">
        <v>687</v>
      </c>
      <c r="H166" s="52">
        <v>2000</v>
      </c>
      <c r="I166" s="29" t="s">
        <v>685</v>
      </c>
    </row>
    <row r="167" spans="1:9" ht="78.75" x14ac:dyDescent="0.25">
      <c r="A167" s="16" t="s">
        <v>323</v>
      </c>
      <c r="B167" s="46" t="s">
        <v>688</v>
      </c>
      <c r="C167" s="18" t="s">
        <v>689</v>
      </c>
      <c r="D167" s="18" t="s">
        <v>1105</v>
      </c>
      <c r="E167" s="18" t="s">
        <v>690</v>
      </c>
      <c r="F167" s="55" t="s">
        <v>638</v>
      </c>
      <c r="G167" s="55"/>
      <c r="H167" s="52"/>
      <c r="I167" s="29" t="s">
        <v>691</v>
      </c>
    </row>
    <row r="168" spans="1:9" ht="78.75" x14ac:dyDescent="0.25">
      <c r="A168" s="16" t="s">
        <v>324</v>
      </c>
      <c r="B168" s="46"/>
      <c r="C168" s="18" t="s">
        <v>692</v>
      </c>
      <c r="D168" s="18" t="s">
        <v>1037</v>
      </c>
      <c r="E168" s="18" t="s">
        <v>693</v>
      </c>
      <c r="F168" s="55" t="s">
        <v>694</v>
      </c>
      <c r="G168" s="55" t="s">
        <v>696</v>
      </c>
      <c r="H168" s="52">
        <v>529415.15</v>
      </c>
      <c r="I168" s="29" t="s">
        <v>695</v>
      </c>
    </row>
    <row r="169" spans="1:9" ht="126" x14ac:dyDescent="0.25">
      <c r="A169" s="16" t="s">
        <v>325</v>
      </c>
      <c r="B169" s="46"/>
      <c r="C169" s="18" t="s">
        <v>58</v>
      </c>
      <c r="D169" s="18" t="s">
        <v>1013</v>
      </c>
      <c r="E169" s="18" t="s">
        <v>496</v>
      </c>
      <c r="F169" s="55" t="s">
        <v>687</v>
      </c>
      <c r="G169" s="55" t="s">
        <v>697</v>
      </c>
      <c r="H169" s="52">
        <v>2067</v>
      </c>
      <c r="I169" s="29" t="s">
        <v>498</v>
      </c>
    </row>
    <row r="170" spans="1:9" ht="78.75" x14ac:dyDescent="0.25">
      <c r="A170" s="16" t="s">
        <v>326</v>
      </c>
      <c r="B170" s="46"/>
      <c r="C170" s="18" t="s">
        <v>58</v>
      </c>
      <c r="D170" s="18" t="s">
        <v>983</v>
      </c>
      <c r="E170" s="18" t="s">
        <v>177</v>
      </c>
      <c r="F170" s="55" t="s">
        <v>687</v>
      </c>
      <c r="G170" s="55" t="s">
        <v>697</v>
      </c>
      <c r="H170" s="52">
        <v>7200</v>
      </c>
      <c r="I170" s="29" t="s">
        <v>368</v>
      </c>
    </row>
    <row r="171" spans="1:9" ht="94.5" x14ac:dyDescent="0.25">
      <c r="A171" s="16" t="s">
        <v>327</v>
      </c>
      <c r="B171" s="46"/>
      <c r="C171" s="18" t="s">
        <v>698</v>
      </c>
      <c r="D171" s="18" t="s">
        <v>1123</v>
      </c>
      <c r="E171" s="18" t="s">
        <v>699</v>
      </c>
      <c r="F171" s="55" t="s">
        <v>700</v>
      </c>
      <c r="G171" s="55" t="s">
        <v>702</v>
      </c>
      <c r="H171" s="52">
        <v>45000</v>
      </c>
      <c r="I171" s="29" t="s">
        <v>701</v>
      </c>
    </row>
    <row r="172" spans="1:9" ht="63" x14ac:dyDescent="0.25">
      <c r="A172" s="16" t="s">
        <v>328</v>
      </c>
      <c r="B172" s="46"/>
      <c r="C172" s="18" t="s">
        <v>703</v>
      </c>
      <c r="D172" s="18" t="s">
        <v>1038</v>
      </c>
      <c r="E172" s="18" t="s">
        <v>704</v>
      </c>
      <c r="F172" s="55" t="s">
        <v>705</v>
      </c>
      <c r="G172" s="55" t="s">
        <v>707</v>
      </c>
      <c r="H172" s="52">
        <v>31011.5</v>
      </c>
      <c r="I172" s="29" t="s">
        <v>706</v>
      </c>
    </row>
    <row r="173" spans="1:9" ht="78.75" x14ac:dyDescent="0.25">
      <c r="A173" s="16" t="s">
        <v>585</v>
      </c>
      <c r="B173" s="46"/>
      <c r="C173" s="18" t="s">
        <v>600</v>
      </c>
      <c r="D173" s="18" t="s">
        <v>1027</v>
      </c>
      <c r="E173" s="18" t="s">
        <v>601</v>
      </c>
      <c r="F173" s="55" t="s">
        <v>708</v>
      </c>
      <c r="G173" s="55"/>
      <c r="H173" s="52">
        <v>12500</v>
      </c>
      <c r="I173" s="29" t="s">
        <v>709</v>
      </c>
    </row>
    <row r="174" spans="1:9" ht="336" x14ac:dyDescent="0.25">
      <c r="A174" s="16" t="s">
        <v>586</v>
      </c>
      <c r="B174" s="46"/>
      <c r="C174" s="18" t="s">
        <v>710</v>
      </c>
      <c r="D174" s="18" t="s">
        <v>1116</v>
      </c>
      <c r="E174" s="65" t="s">
        <v>1134</v>
      </c>
      <c r="F174" s="55" t="s">
        <v>711</v>
      </c>
      <c r="G174" s="55"/>
      <c r="H174" s="58" t="s">
        <v>716</v>
      </c>
      <c r="I174" s="29"/>
    </row>
    <row r="175" spans="1:9" ht="126" x14ac:dyDescent="0.25">
      <c r="A175" s="16" t="s">
        <v>587</v>
      </c>
      <c r="B175" s="46" t="s">
        <v>712</v>
      </c>
      <c r="C175" s="18" t="s">
        <v>398</v>
      </c>
      <c r="D175" s="18" t="s">
        <v>1084</v>
      </c>
      <c r="E175" s="18" t="s">
        <v>713</v>
      </c>
      <c r="F175" s="55" t="s">
        <v>428</v>
      </c>
      <c r="G175" s="55" t="s">
        <v>714</v>
      </c>
      <c r="H175" s="52">
        <v>1650</v>
      </c>
      <c r="I175" s="29" t="s">
        <v>648</v>
      </c>
    </row>
    <row r="176" spans="1:9" ht="94.5" x14ac:dyDescent="0.25">
      <c r="A176" s="16" t="s">
        <v>588</v>
      </c>
      <c r="B176" s="46" t="s">
        <v>717</v>
      </c>
      <c r="C176" s="18" t="s">
        <v>718</v>
      </c>
      <c r="D176" s="18" t="s">
        <v>978</v>
      </c>
      <c r="E176" s="18" t="s">
        <v>158</v>
      </c>
      <c r="F176" s="38" t="s">
        <v>719</v>
      </c>
      <c r="G176" s="38"/>
      <c r="H176" s="52"/>
      <c r="I176" s="29"/>
    </row>
    <row r="177" spans="1:11" ht="94.5" x14ac:dyDescent="0.25">
      <c r="A177" s="16" t="s">
        <v>589</v>
      </c>
      <c r="B177" s="46" t="s">
        <v>721</v>
      </c>
      <c r="C177" s="18" t="s">
        <v>720</v>
      </c>
      <c r="D177" s="18" t="s">
        <v>1085</v>
      </c>
      <c r="E177" s="18" t="s">
        <v>722</v>
      </c>
      <c r="F177" s="38" t="s">
        <v>576</v>
      </c>
      <c r="G177" s="38"/>
      <c r="H177" s="52">
        <v>130000</v>
      </c>
      <c r="I177" s="29" t="s">
        <v>723</v>
      </c>
    </row>
    <row r="178" spans="1:11" ht="63" x14ac:dyDescent="0.25">
      <c r="A178" s="16" t="s">
        <v>590</v>
      </c>
      <c r="B178" s="46"/>
      <c r="C178" s="18" t="s">
        <v>724</v>
      </c>
      <c r="D178" s="18" t="s">
        <v>1039</v>
      </c>
      <c r="E178" s="18" t="s">
        <v>725</v>
      </c>
      <c r="F178" s="38" t="s">
        <v>428</v>
      </c>
      <c r="G178" s="38" t="s">
        <v>727</v>
      </c>
      <c r="H178" s="52">
        <v>26600</v>
      </c>
      <c r="I178" s="29" t="s">
        <v>726</v>
      </c>
    </row>
    <row r="179" spans="1:11" ht="78.75" x14ac:dyDescent="0.25">
      <c r="A179" s="16" t="s">
        <v>591</v>
      </c>
      <c r="B179" s="46"/>
      <c r="C179" s="18" t="s">
        <v>728</v>
      </c>
      <c r="D179" s="18" t="s">
        <v>1040</v>
      </c>
      <c r="E179" s="18" t="s">
        <v>729</v>
      </c>
      <c r="F179" s="38" t="s">
        <v>428</v>
      </c>
      <c r="G179" s="38" t="s">
        <v>727</v>
      </c>
      <c r="H179" s="52">
        <v>74386.25</v>
      </c>
      <c r="I179" s="29" t="s">
        <v>730</v>
      </c>
    </row>
    <row r="180" spans="1:11" ht="63" x14ac:dyDescent="0.25">
      <c r="A180" s="16" t="s">
        <v>592</v>
      </c>
      <c r="B180" s="46" t="s">
        <v>731</v>
      </c>
      <c r="C180" s="18" t="s">
        <v>398</v>
      </c>
      <c r="D180" s="18" t="s">
        <v>1086</v>
      </c>
      <c r="E180" s="18" t="s">
        <v>732</v>
      </c>
      <c r="F180" s="38" t="s">
        <v>428</v>
      </c>
      <c r="G180" s="38" t="s">
        <v>714</v>
      </c>
      <c r="H180" s="52">
        <v>825</v>
      </c>
      <c r="I180" s="29" t="s">
        <v>648</v>
      </c>
    </row>
    <row r="181" spans="1:11" ht="78.75" x14ac:dyDescent="0.25">
      <c r="A181" s="16" t="s">
        <v>593</v>
      </c>
      <c r="B181" s="46"/>
      <c r="C181" s="18" t="s">
        <v>753</v>
      </c>
      <c r="D181" s="18" t="s">
        <v>1124</v>
      </c>
      <c r="E181" s="18" t="s">
        <v>693</v>
      </c>
      <c r="F181" s="38" t="s">
        <v>733</v>
      </c>
      <c r="G181" s="38" t="s">
        <v>734</v>
      </c>
      <c r="H181" s="52"/>
      <c r="I181" s="29" t="s">
        <v>735</v>
      </c>
    </row>
    <row r="182" spans="1:11" ht="78.75" x14ac:dyDescent="0.25">
      <c r="A182" s="16" t="s">
        <v>594</v>
      </c>
      <c r="B182" s="46"/>
      <c r="C182" s="18" t="s">
        <v>752</v>
      </c>
      <c r="D182" s="18" t="s">
        <v>1011</v>
      </c>
      <c r="E182" s="18" t="s">
        <v>479</v>
      </c>
      <c r="F182" s="38" t="s">
        <v>697</v>
      </c>
      <c r="G182" s="38" t="s">
        <v>736</v>
      </c>
      <c r="H182" s="52">
        <v>26550</v>
      </c>
      <c r="I182" s="29" t="s">
        <v>482</v>
      </c>
      <c r="K182" s="66"/>
    </row>
    <row r="183" spans="1:11" ht="163.5" customHeight="1" x14ac:dyDescent="0.25">
      <c r="A183" s="16" t="s">
        <v>595</v>
      </c>
      <c r="B183" s="46"/>
      <c r="C183" s="18" t="s">
        <v>345</v>
      </c>
      <c r="D183" s="18" t="s">
        <v>977</v>
      </c>
      <c r="E183" s="18" t="s">
        <v>154</v>
      </c>
      <c r="F183" s="38" t="s">
        <v>749</v>
      </c>
      <c r="G183" s="38" t="s">
        <v>750</v>
      </c>
      <c r="H183" s="52">
        <v>232419.6</v>
      </c>
      <c r="I183" s="29" t="s">
        <v>748</v>
      </c>
    </row>
    <row r="184" spans="1:11" ht="129.75" customHeight="1" x14ac:dyDescent="0.25">
      <c r="A184" s="16" t="s">
        <v>737</v>
      </c>
      <c r="B184" s="46"/>
      <c r="C184" s="18" t="s">
        <v>751</v>
      </c>
      <c r="D184" s="18" t="s">
        <v>1041</v>
      </c>
      <c r="E184" s="18" t="s">
        <v>754</v>
      </c>
      <c r="F184" s="38" t="s">
        <v>655</v>
      </c>
      <c r="G184" s="38" t="s">
        <v>52</v>
      </c>
      <c r="H184" s="52">
        <v>90000</v>
      </c>
      <c r="I184" s="29" t="s">
        <v>755</v>
      </c>
    </row>
    <row r="185" spans="1:11" ht="47.25" x14ac:dyDescent="0.25">
      <c r="A185" s="16" t="s">
        <v>738</v>
      </c>
      <c r="B185" s="46" t="s">
        <v>761</v>
      </c>
      <c r="C185" s="18" t="s">
        <v>398</v>
      </c>
      <c r="D185" s="18" t="s">
        <v>1087</v>
      </c>
      <c r="E185" s="62" t="s">
        <v>762</v>
      </c>
      <c r="F185" s="38" t="s">
        <v>763</v>
      </c>
      <c r="G185" s="38" t="s">
        <v>764</v>
      </c>
      <c r="H185" s="38">
        <v>2099.75</v>
      </c>
      <c r="I185" s="29" t="s">
        <v>759</v>
      </c>
    </row>
    <row r="186" spans="1:11" ht="63" x14ac:dyDescent="0.25">
      <c r="A186" s="16" t="s">
        <v>739</v>
      </c>
      <c r="B186" s="46" t="s">
        <v>756</v>
      </c>
      <c r="C186" s="18" t="s">
        <v>398</v>
      </c>
      <c r="D186" s="18" t="s">
        <v>1088</v>
      </c>
      <c r="E186" s="18" t="s">
        <v>757</v>
      </c>
      <c r="F186" s="38" t="s">
        <v>758</v>
      </c>
      <c r="G186" s="38" t="s">
        <v>760</v>
      </c>
      <c r="H186" s="52">
        <v>522.1</v>
      </c>
      <c r="I186" s="29" t="s">
        <v>759</v>
      </c>
    </row>
    <row r="187" spans="1:11" ht="66.75" customHeight="1" x14ac:dyDescent="0.25">
      <c r="A187" s="16" t="s">
        <v>740</v>
      </c>
      <c r="B187" s="46"/>
      <c r="C187" s="18" t="s">
        <v>765</v>
      </c>
      <c r="D187" s="18" t="s">
        <v>1010</v>
      </c>
      <c r="E187" s="18" t="s">
        <v>473</v>
      </c>
      <c r="F187" s="38" t="s">
        <v>697</v>
      </c>
      <c r="G187" s="38" t="s">
        <v>767</v>
      </c>
      <c r="H187" s="52">
        <v>51426.2</v>
      </c>
      <c r="I187" s="29" t="s">
        <v>766</v>
      </c>
    </row>
    <row r="188" spans="1:11" ht="409.5" customHeight="1" x14ac:dyDescent="0.25">
      <c r="A188" s="16" t="s">
        <v>741</v>
      </c>
      <c r="B188" s="46" t="s">
        <v>779</v>
      </c>
      <c r="C188" s="18" t="s">
        <v>79</v>
      </c>
      <c r="D188" s="18" t="s">
        <v>1106</v>
      </c>
      <c r="E188" s="67" t="s">
        <v>1135</v>
      </c>
      <c r="F188" s="38" t="s">
        <v>643</v>
      </c>
      <c r="G188" s="38" t="s">
        <v>643</v>
      </c>
      <c r="H188" s="52"/>
      <c r="I188" s="29" t="s">
        <v>780</v>
      </c>
    </row>
    <row r="189" spans="1:11" ht="78.75" x14ac:dyDescent="0.25">
      <c r="A189" s="16" t="s">
        <v>742</v>
      </c>
      <c r="B189" s="46" t="s">
        <v>781</v>
      </c>
      <c r="C189" s="18" t="s">
        <v>782</v>
      </c>
      <c r="D189" s="18" t="s">
        <v>1089</v>
      </c>
      <c r="E189" s="18" t="s">
        <v>784</v>
      </c>
      <c r="F189" s="38" t="s">
        <v>556</v>
      </c>
      <c r="G189" s="38" t="s">
        <v>705</v>
      </c>
      <c r="H189" s="52">
        <v>1023.15</v>
      </c>
      <c r="I189" s="29" t="s">
        <v>783</v>
      </c>
    </row>
    <row r="190" spans="1:11" ht="78.75" x14ac:dyDescent="0.25">
      <c r="A190" s="16" t="s">
        <v>743</v>
      </c>
      <c r="B190" s="46" t="s">
        <v>785</v>
      </c>
      <c r="C190" s="18" t="s">
        <v>782</v>
      </c>
      <c r="D190" s="18" t="s">
        <v>1089</v>
      </c>
      <c r="E190" s="18" t="s">
        <v>784</v>
      </c>
      <c r="F190" s="38" t="s">
        <v>556</v>
      </c>
      <c r="G190" s="38" t="s">
        <v>705</v>
      </c>
      <c r="H190" s="52">
        <v>1023.15</v>
      </c>
      <c r="I190" s="29" t="s">
        <v>786</v>
      </c>
    </row>
    <row r="191" spans="1:11" ht="141.75" x14ac:dyDescent="0.25">
      <c r="A191" s="16" t="s">
        <v>744</v>
      </c>
      <c r="B191" s="46" t="s">
        <v>787</v>
      </c>
      <c r="C191" s="18" t="s">
        <v>338</v>
      </c>
      <c r="D191" s="18" t="s">
        <v>1117</v>
      </c>
      <c r="E191" s="18" t="s">
        <v>1136</v>
      </c>
      <c r="F191" s="38" t="s">
        <v>676</v>
      </c>
      <c r="G191" s="38"/>
      <c r="H191" s="52">
        <v>179392</v>
      </c>
      <c r="I191" s="29" t="s">
        <v>788</v>
      </c>
    </row>
    <row r="192" spans="1:11" ht="110.25" x14ac:dyDescent="0.25">
      <c r="A192" s="16" t="s">
        <v>745</v>
      </c>
      <c r="B192" s="46"/>
      <c r="C192" s="18" t="s">
        <v>789</v>
      </c>
      <c r="D192" s="18" t="s">
        <v>1010</v>
      </c>
      <c r="E192" s="18" t="s">
        <v>473</v>
      </c>
      <c r="F192" s="38" t="s">
        <v>638</v>
      </c>
      <c r="G192" s="38" t="s">
        <v>791</v>
      </c>
      <c r="H192" s="52"/>
      <c r="I192" s="29" t="s">
        <v>790</v>
      </c>
    </row>
    <row r="193" spans="1:9" ht="78.75" x14ac:dyDescent="0.25">
      <c r="A193" s="16" t="s">
        <v>746</v>
      </c>
      <c r="B193" s="46"/>
      <c r="C193" s="18" t="s">
        <v>792</v>
      </c>
      <c r="D193" s="18" t="s">
        <v>1026</v>
      </c>
      <c r="E193" s="18" t="s">
        <v>598</v>
      </c>
      <c r="F193" s="38" t="s">
        <v>686</v>
      </c>
      <c r="G193" s="38" t="s">
        <v>609</v>
      </c>
      <c r="H193" s="52"/>
      <c r="I193" s="29" t="s">
        <v>793</v>
      </c>
    </row>
    <row r="194" spans="1:9" ht="78.75" x14ac:dyDescent="0.25">
      <c r="A194" s="16" t="s">
        <v>747</v>
      </c>
      <c r="B194" s="46"/>
      <c r="C194" s="18" t="s">
        <v>794</v>
      </c>
      <c r="D194" s="18" t="s">
        <v>1042</v>
      </c>
      <c r="E194" s="18" t="s">
        <v>81</v>
      </c>
      <c r="F194" s="38" t="s">
        <v>708</v>
      </c>
      <c r="G194" s="38"/>
      <c r="H194" s="52">
        <v>10937.5</v>
      </c>
      <c r="I194" s="29" t="s">
        <v>795</v>
      </c>
    </row>
    <row r="195" spans="1:9" ht="78.75" x14ac:dyDescent="0.25">
      <c r="A195" s="16" t="s">
        <v>768</v>
      </c>
      <c r="B195" s="46"/>
      <c r="C195" s="18" t="s">
        <v>796</v>
      </c>
      <c r="D195" s="18" t="s">
        <v>1042</v>
      </c>
      <c r="E195" s="18" t="s">
        <v>81</v>
      </c>
      <c r="F195" s="38" t="s">
        <v>797</v>
      </c>
      <c r="G195" s="38" t="s">
        <v>798</v>
      </c>
      <c r="H195" s="52">
        <v>99562</v>
      </c>
      <c r="I195" s="29" t="s">
        <v>799</v>
      </c>
    </row>
    <row r="196" spans="1:9" ht="126" x14ac:dyDescent="0.25">
      <c r="A196" s="16" t="s">
        <v>769</v>
      </c>
      <c r="B196" s="46"/>
      <c r="C196" s="18" t="s">
        <v>800</v>
      </c>
      <c r="D196" s="18" t="s">
        <v>1043</v>
      </c>
      <c r="E196" s="18" t="s">
        <v>801</v>
      </c>
      <c r="F196" s="38" t="s">
        <v>802</v>
      </c>
      <c r="G196" s="38"/>
      <c r="H196" s="52"/>
      <c r="I196" s="29" t="s">
        <v>803</v>
      </c>
    </row>
    <row r="197" spans="1:9" ht="78.75" x14ac:dyDescent="0.25">
      <c r="A197" s="16" t="s">
        <v>770</v>
      </c>
      <c r="B197" s="46"/>
      <c r="C197" s="18" t="s">
        <v>804</v>
      </c>
      <c r="D197" s="18" t="s">
        <v>1010</v>
      </c>
      <c r="E197" s="18" t="s">
        <v>473</v>
      </c>
      <c r="F197" s="38" t="s">
        <v>702</v>
      </c>
      <c r="G197" s="38" t="s">
        <v>791</v>
      </c>
      <c r="H197" s="52"/>
      <c r="I197" s="29" t="s">
        <v>805</v>
      </c>
    </row>
    <row r="198" spans="1:9" ht="78.75" x14ac:dyDescent="0.25">
      <c r="A198" s="16" t="s">
        <v>771</v>
      </c>
      <c r="B198" s="46" t="s">
        <v>806</v>
      </c>
      <c r="C198" s="18" t="s">
        <v>517</v>
      </c>
      <c r="D198" s="18" t="s">
        <v>1089</v>
      </c>
      <c r="E198" s="18" t="s">
        <v>784</v>
      </c>
      <c r="F198" s="38" t="s">
        <v>696</v>
      </c>
      <c r="G198" s="38" t="s">
        <v>515</v>
      </c>
      <c r="H198" s="52"/>
      <c r="I198" s="29" t="s">
        <v>783</v>
      </c>
    </row>
    <row r="199" spans="1:9" ht="78.75" x14ac:dyDescent="0.25">
      <c r="A199" s="16" t="s">
        <v>772</v>
      </c>
      <c r="B199" s="46" t="s">
        <v>807</v>
      </c>
      <c r="C199" s="18" t="s">
        <v>517</v>
      </c>
      <c r="D199" s="18" t="s">
        <v>1089</v>
      </c>
      <c r="E199" s="18" t="s">
        <v>784</v>
      </c>
      <c r="F199" s="38" t="s">
        <v>696</v>
      </c>
      <c r="G199" s="38" t="s">
        <v>515</v>
      </c>
      <c r="H199" s="52"/>
      <c r="I199" s="29" t="s">
        <v>808</v>
      </c>
    </row>
    <row r="200" spans="1:9" ht="94.5" x14ac:dyDescent="0.25">
      <c r="A200" s="16" t="s">
        <v>773</v>
      </c>
      <c r="B200" s="46"/>
      <c r="C200" s="18" t="s">
        <v>809</v>
      </c>
      <c r="D200" s="18" t="s">
        <v>1044</v>
      </c>
      <c r="E200" s="18" t="s">
        <v>811</v>
      </c>
      <c r="F200" s="38" t="s">
        <v>428</v>
      </c>
      <c r="G200" s="38" t="s">
        <v>812</v>
      </c>
      <c r="H200" s="52">
        <v>38027.910000000003</v>
      </c>
      <c r="I200" s="29" t="s">
        <v>810</v>
      </c>
    </row>
    <row r="201" spans="1:9" ht="78.75" x14ac:dyDescent="0.25">
      <c r="A201" s="16" t="s">
        <v>774</v>
      </c>
      <c r="B201" s="46"/>
      <c r="C201" s="18" t="s">
        <v>56</v>
      </c>
      <c r="D201" s="18" t="s">
        <v>1045</v>
      </c>
      <c r="E201" s="18" t="s">
        <v>813</v>
      </c>
      <c r="F201" s="38" t="s">
        <v>814</v>
      </c>
      <c r="G201" s="38" t="s">
        <v>714</v>
      </c>
      <c r="H201" s="52">
        <v>570</v>
      </c>
      <c r="I201" s="29" t="s">
        <v>815</v>
      </c>
    </row>
    <row r="202" spans="1:9" ht="63" x14ac:dyDescent="0.25">
      <c r="A202" s="16" t="s">
        <v>775</v>
      </c>
      <c r="B202" s="46"/>
      <c r="C202" s="18" t="s">
        <v>816</v>
      </c>
      <c r="D202" s="18" t="s">
        <v>1029</v>
      </c>
      <c r="E202" s="18" t="s">
        <v>618</v>
      </c>
      <c r="F202" s="38" t="s">
        <v>798</v>
      </c>
      <c r="G202" s="38"/>
      <c r="H202" s="52">
        <v>109375</v>
      </c>
      <c r="I202" s="29" t="s">
        <v>817</v>
      </c>
    </row>
    <row r="203" spans="1:9" ht="63" x14ac:dyDescent="0.25">
      <c r="A203" s="16" t="s">
        <v>776</v>
      </c>
      <c r="B203" s="46" t="s">
        <v>818</v>
      </c>
      <c r="C203" s="18" t="s">
        <v>89</v>
      </c>
      <c r="D203" s="18" t="s">
        <v>1090</v>
      </c>
      <c r="E203" s="18" t="s">
        <v>819</v>
      </c>
      <c r="F203" s="38" t="s">
        <v>609</v>
      </c>
      <c r="G203" s="38" t="s">
        <v>609</v>
      </c>
      <c r="H203" s="52">
        <v>353.5</v>
      </c>
      <c r="I203" s="29" t="s">
        <v>820</v>
      </c>
    </row>
    <row r="204" spans="1:9" ht="63" x14ac:dyDescent="0.25">
      <c r="A204" s="16" t="s">
        <v>777</v>
      </c>
      <c r="B204" s="46" t="s">
        <v>818</v>
      </c>
      <c r="C204" s="18" t="s">
        <v>837</v>
      </c>
      <c r="D204" s="18" t="s">
        <v>1090</v>
      </c>
      <c r="E204" s="18" t="s">
        <v>819</v>
      </c>
      <c r="F204" s="38" t="s">
        <v>838</v>
      </c>
      <c r="G204" s="38" t="s">
        <v>838</v>
      </c>
      <c r="H204" s="52"/>
      <c r="I204" s="29" t="s">
        <v>839</v>
      </c>
    </row>
    <row r="205" spans="1:9" ht="110.25" x14ac:dyDescent="0.25">
      <c r="A205" s="16" t="s">
        <v>778</v>
      </c>
      <c r="B205" s="46" t="s">
        <v>841</v>
      </c>
      <c r="C205" s="18" t="s">
        <v>840</v>
      </c>
      <c r="D205" s="18" t="s">
        <v>1113</v>
      </c>
      <c r="E205" s="18" t="s">
        <v>842</v>
      </c>
      <c r="F205" s="38" t="s">
        <v>843</v>
      </c>
      <c r="G205" s="38" t="s">
        <v>845</v>
      </c>
      <c r="H205" s="52">
        <v>3105</v>
      </c>
      <c r="I205" s="29" t="s">
        <v>844</v>
      </c>
    </row>
    <row r="206" spans="1:9" ht="78.75" x14ac:dyDescent="0.25">
      <c r="A206" s="16" t="s">
        <v>821</v>
      </c>
      <c r="B206" s="46" t="s">
        <v>846</v>
      </c>
      <c r="C206" s="18" t="s">
        <v>847</v>
      </c>
      <c r="D206" s="18" t="s">
        <v>1091</v>
      </c>
      <c r="E206" s="18" t="s">
        <v>850</v>
      </c>
      <c r="F206" s="38" t="s">
        <v>843</v>
      </c>
      <c r="G206" s="38" t="s">
        <v>849</v>
      </c>
      <c r="H206" s="52">
        <v>6000</v>
      </c>
      <c r="I206" s="29" t="s">
        <v>848</v>
      </c>
    </row>
    <row r="207" spans="1:9" ht="63" x14ac:dyDescent="0.25">
      <c r="A207" s="16" t="s">
        <v>822</v>
      </c>
      <c r="B207" s="46"/>
      <c r="C207" s="18" t="s">
        <v>703</v>
      </c>
      <c r="D207" s="18" t="s">
        <v>1046</v>
      </c>
      <c r="E207" s="18" t="s">
        <v>851</v>
      </c>
      <c r="F207" s="38" t="s">
        <v>767</v>
      </c>
      <c r="G207" s="38" t="s">
        <v>852</v>
      </c>
      <c r="H207" s="52">
        <v>11480</v>
      </c>
      <c r="I207" s="29" t="s">
        <v>853</v>
      </c>
    </row>
    <row r="208" spans="1:9" ht="78.75" x14ac:dyDescent="0.25">
      <c r="A208" s="16" t="s">
        <v>823</v>
      </c>
      <c r="B208" s="46"/>
      <c r="C208" s="18" t="s">
        <v>854</v>
      </c>
      <c r="D208" s="18" t="s">
        <v>1011</v>
      </c>
      <c r="E208" s="18" t="s">
        <v>479</v>
      </c>
      <c r="F208" s="38" t="s">
        <v>855</v>
      </c>
      <c r="G208" s="17" t="s">
        <v>856</v>
      </c>
      <c r="H208" s="52"/>
      <c r="I208" s="29" t="s">
        <v>857</v>
      </c>
    </row>
    <row r="209" spans="1:13" ht="63" x14ac:dyDescent="0.25">
      <c r="A209" s="16" t="s">
        <v>824</v>
      </c>
      <c r="B209" s="46" t="s">
        <v>858</v>
      </c>
      <c r="C209" s="18" t="s">
        <v>398</v>
      </c>
      <c r="D209" s="18" t="s">
        <v>1092</v>
      </c>
      <c r="E209" s="18" t="s">
        <v>859</v>
      </c>
      <c r="F209" s="38" t="s">
        <v>860</v>
      </c>
      <c r="G209" s="38" t="s">
        <v>862</v>
      </c>
      <c r="H209" s="52">
        <v>104.85</v>
      </c>
      <c r="I209" s="29" t="s">
        <v>861</v>
      </c>
    </row>
    <row r="210" spans="1:13" ht="47.25" x14ac:dyDescent="0.25">
      <c r="A210" s="16" t="s">
        <v>825</v>
      </c>
      <c r="B210" s="46" t="s">
        <v>863</v>
      </c>
      <c r="C210" s="18" t="s">
        <v>398</v>
      </c>
      <c r="D210" s="18" t="s">
        <v>1093</v>
      </c>
      <c r="E210" s="18" t="s">
        <v>864</v>
      </c>
      <c r="F210" s="38" t="s">
        <v>860</v>
      </c>
      <c r="G210" s="38" t="s">
        <v>862</v>
      </c>
      <c r="H210" s="52">
        <v>1794.1</v>
      </c>
      <c r="I210" s="29" t="s">
        <v>861</v>
      </c>
    </row>
    <row r="211" spans="1:13" ht="63" x14ac:dyDescent="0.25">
      <c r="A211" s="16" t="s">
        <v>826</v>
      </c>
      <c r="B211" s="46" t="s">
        <v>865</v>
      </c>
      <c r="C211" s="18" t="s">
        <v>398</v>
      </c>
      <c r="D211" s="18" t="s">
        <v>1094</v>
      </c>
      <c r="E211" s="18" t="s">
        <v>866</v>
      </c>
      <c r="F211" s="38" t="s">
        <v>860</v>
      </c>
      <c r="G211" s="38" t="s">
        <v>862</v>
      </c>
      <c r="H211" s="52">
        <v>5487.15</v>
      </c>
      <c r="I211" s="29" t="s">
        <v>861</v>
      </c>
    </row>
    <row r="212" spans="1:13" ht="63" x14ac:dyDescent="0.25">
      <c r="A212" s="16" t="s">
        <v>827</v>
      </c>
      <c r="B212" s="46" t="s">
        <v>867</v>
      </c>
      <c r="C212" s="18" t="s">
        <v>398</v>
      </c>
      <c r="D212" s="18" t="s">
        <v>1095</v>
      </c>
      <c r="E212" s="18" t="s">
        <v>868</v>
      </c>
      <c r="F212" s="38" t="s">
        <v>860</v>
      </c>
      <c r="G212" s="38" t="s">
        <v>862</v>
      </c>
      <c r="H212" s="52">
        <v>1922.25</v>
      </c>
      <c r="I212" s="29" t="s">
        <v>861</v>
      </c>
    </row>
    <row r="213" spans="1:13" ht="126" x14ac:dyDescent="0.25">
      <c r="A213" s="16" t="s">
        <v>828</v>
      </c>
      <c r="B213" s="46"/>
      <c r="C213" s="18" t="s">
        <v>869</v>
      </c>
      <c r="D213" s="18" t="s">
        <v>1035</v>
      </c>
      <c r="E213" s="18" t="s">
        <v>668</v>
      </c>
      <c r="F213" s="38" t="s">
        <v>870</v>
      </c>
      <c r="G213" s="38"/>
      <c r="H213" s="52">
        <v>6154095.9500000002</v>
      </c>
      <c r="I213" s="29" t="s">
        <v>871</v>
      </c>
      <c r="M213" s="68"/>
    </row>
    <row r="214" spans="1:13" ht="63" x14ac:dyDescent="0.25">
      <c r="A214" s="16" t="s">
        <v>829</v>
      </c>
      <c r="B214" s="46" t="s">
        <v>872</v>
      </c>
      <c r="C214" s="18" t="s">
        <v>873</v>
      </c>
      <c r="D214" s="18" t="s">
        <v>1069</v>
      </c>
      <c r="E214" s="18" t="s">
        <v>410</v>
      </c>
      <c r="F214" s="38" t="s">
        <v>870</v>
      </c>
      <c r="G214" s="17" t="s">
        <v>874</v>
      </c>
      <c r="H214" s="52" t="s">
        <v>875</v>
      </c>
      <c r="I214" s="29" t="s">
        <v>876</v>
      </c>
    </row>
    <row r="215" spans="1:13" ht="78.75" x14ac:dyDescent="0.25">
      <c r="A215" s="16" t="s">
        <v>830</v>
      </c>
      <c r="B215" s="46"/>
      <c r="C215" s="18" t="s">
        <v>58</v>
      </c>
      <c r="D215" s="18" t="s">
        <v>985</v>
      </c>
      <c r="E215" s="18" t="s">
        <v>185</v>
      </c>
      <c r="F215" s="38" t="s">
        <v>878</v>
      </c>
      <c r="G215" s="38" t="s">
        <v>52</v>
      </c>
      <c r="H215" s="52">
        <v>12000</v>
      </c>
      <c r="I215" s="29" t="s">
        <v>877</v>
      </c>
    </row>
    <row r="216" spans="1:13" ht="47.25" x14ac:dyDescent="0.25">
      <c r="A216" s="16" t="s">
        <v>831</v>
      </c>
      <c r="B216" s="46" t="s">
        <v>879</v>
      </c>
      <c r="C216" s="18" t="s">
        <v>67</v>
      </c>
      <c r="D216" s="18" t="s">
        <v>1096</v>
      </c>
      <c r="E216" s="18" t="s">
        <v>880</v>
      </c>
      <c r="F216" s="38" t="s">
        <v>760</v>
      </c>
      <c r="G216" s="38" t="s">
        <v>881</v>
      </c>
      <c r="H216" s="52">
        <v>4019.25</v>
      </c>
      <c r="I216" s="29" t="s">
        <v>861</v>
      </c>
    </row>
    <row r="217" spans="1:13" ht="47.25" x14ac:dyDescent="0.25">
      <c r="A217" s="16" t="s">
        <v>832</v>
      </c>
      <c r="B217" s="46" t="s">
        <v>882</v>
      </c>
      <c r="C217" s="18" t="s">
        <v>398</v>
      </c>
      <c r="D217" s="18" t="s">
        <v>1097</v>
      </c>
      <c r="E217" s="18" t="s">
        <v>883</v>
      </c>
      <c r="F217" s="38" t="s">
        <v>838</v>
      </c>
      <c r="G217" s="38" t="s">
        <v>862</v>
      </c>
      <c r="H217" s="52">
        <v>447.33</v>
      </c>
      <c r="I217" s="29" t="s">
        <v>884</v>
      </c>
    </row>
    <row r="218" spans="1:13" ht="47.25" x14ac:dyDescent="0.25">
      <c r="A218" s="16" t="s">
        <v>833</v>
      </c>
      <c r="B218" s="46" t="s">
        <v>885</v>
      </c>
      <c r="C218" s="18" t="s">
        <v>67</v>
      </c>
      <c r="D218" s="18" t="s">
        <v>1098</v>
      </c>
      <c r="E218" s="18" t="s">
        <v>886</v>
      </c>
      <c r="F218" s="38" t="s">
        <v>838</v>
      </c>
      <c r="G218" s="38" t="s">
        <v>862</v>
      </c>
      <c r="H218" s="52">
        <v>412.92</v>
      </c>
      <c r="I218" s="29" t="s">
        <v>884</v>
      </c>
    </row>
    <row r="219" spans="1:13" ht="47.25" x14ac:dyDescent="0.25">
      <c r="A219" s="16" t="s">
        <v>834</v>
      </c>
      <c r="B219" s="46" t="s">
        <v>887</v>
      </c>
      <c r="C219" s="18" t="s">
        <v>67</v>
      </c>
      <c r="D219" s="18" t="s">
        <v>1099</v>
      </c>
      <c r="E219" s="18" t="s">
        <v>888</v>
      </c>
      <c r="F219" s="38" t="s">
        <v>838</v>
      </c>
      <c r="G219" s="38" t="s">
        <v>862</v>
      </c>
      <c r="H219" s="52">
        <v>1548.45</v>
      </c>
      <c r="I219" s="29" t="s">
        <v>884</v>
      </c>
    </row>
    <row r="220" spans="1:13" ht="47.25" x14ac:dyDescent="0.25">
      <c r="A220" s="16" t="s">
        <v>835</v>
      </c>
      <c r="B220" s="46" t="s">
        <v>889</v>
      </c>
      <c r="C220" s="18" t="s">
        <v>67</v>
      </c>
      <c r="D220" s="18" t="s">
        <v>1100</v>
      </c>
      <c r="E220" s="18" t="s">
        <v>890</v>
      </c>
      <c r="F220" s="38" t="s">
        <v>838</v>
      </c>
      <c r="G220" s="38" t="s">
        <v>862</v>
      </c>
      <c r="H220" s="52">
        <v>1754.91</v>
      </c>
      <c r="I220" s="29" t="s">
        <v>884</v>
      </c>
    </row>
    <row r="221" spans="1:13" ht="78.75" x14ac:dyDescent="0.25">
      <c r="A221" s="16" t="s">
        <v>836</v>
      </c>
      <c r="B221" s="46"/>
      <c r="C221" s="18" t="s">
        <v>892</v>
      </c>
      <c r="D221" s="18" t="s">
        <v>1047</v>
      </c>
      <c r="E221" s="18" t="s">
        <v>893</v>
      </c>
      <c r="F221" s="38" t="s">
        <v>602</v>
      </c>
      <c r="G221" s="38"/>
      <c r="H221" s="52">
        <v>200000</v>
      </c>
      <c r="I221" s="29" t="s">
        <v>895</v>
      </c>
    </row>
    <row r="222" spans="1:13" ht="204.75" customHeight="1" x14ac:dyDescent="0.25">
      <c r="A222" s="16" t="s">
        <v>891</v>
      </c>
      <c r="B222" s="46"/>
      <c r="C222" s="18" t="s">
        <v>896</v>
      </c>
      <c r="D222" s="18" t="s">
        <v>1107</v>
      </c>
      <c r="E222" s="18" t="s">
        <v>1137</v>
      </c>
      <c r="F222" s="38" t="s">
        <v>897</v>
      </c>
      <c r="G222" s="38"/>
      <c r="H222" s="52">
        <v>147137.47</v>
      </c>
      <c r="I222" s="29" t="s">
        <v>898</v>
      </c>
    </row>
    <row r="223" spans="1:13" ht="78.75" x14ac:dyDescent="0.25">
      <c r="A223" s="16" t="s">
        <v>899</v>
      </c>
      <c r="B223" s="46"/>
      <c r="C223" s="69" t="s">
        <v>900</v>
      </c>
      <c r="D223" s="18" t="s">
        <v>1048</v>
      </c>
      <c r="E223" s="69" t="s">
        <v>901</v>
      </c>
      <c r="F223" s="46" t="s">
        <v>904</v>
      </c>
      <c r="G223" s="46" t="s">
        <v>905</v>
      </c>
      <c r="H223" s="52">
        <v>1800</v>
      </c>
      <c r="I223" s="70" t="s">
        <v>902</v>
      </c>
    </row>
    <row r="224" spans="1:13" ht="157.5" x14ac:dyDescent="0.25">
      <c r="A224" s="16" t="s">
        <v>903</v>
      </c>
      <c r="B224" s="46"/>
      <c r="C224" s="69" t="s">
        <v>892</v>
      </c>
      <c r="D224" s="18" t="s">
        <v>1047</v>
      </c>
      <c r="E224" s="18" t="s">
        <v>893</v>
      </c>
      <c r="F224" s="46" t="s">
        <v>906</v>
      </c>
      <c r="G224" s="46"/>
      <c r="H224" s="52">
        <v>100000</v>
      </c>
      <c r="I224" s="70" t="s">
        <v>909</v>
      </c>
    </row>
    <row r="225" spans="1:9" ht="78.75" x14ac:dyDescent="0.25">
      <c r="A225" s="16" t="s">
        <v>907</v>
      </c>
      <c r="B225" s="46"/>
      <c r="C225" s="69" t="s">
        <v>908</v>
      </c>
      <c r="D225" s="18" t="s">
        <v>1124</v>
      </c>
      <c r="E225" s="18" t="s">
        <v>693</v>
      </c>
      <c r="F225" s="46" t="s">
        <v>714</v>
      </c>
      <c r="G225" s="46" t="s">
        <v>734</v>
      </c>
      <c r="H225" s="52">
        <v>130020.88</v>
      </c>
      <c r="I225" s="70" t="s">
        <v>910</v>
      </c>
    </row>
    <row r="226" spans="1:9" ht="94.5" x14ac:dyDescent="0.25">
      <c r="A226" s="16" t="s">
        <v>911</v>
      </c>
      <c r="B226" s="46"/>
      <c r="C226" s="69" t="s">
        <v>912</v>
      </c>
      <c r="D226" s="18" t="s">
        <v>1049</v>
      </c>
      <c r="E226" s="18" t="s">
        <v>913</v>
      </c>
      <c r="F226" s="46" t="s">
        <v>852</v>
      </c>
      <c r="G226" s="46" t="s">
        <v>52</v>
      </c>
      <c r="H226" s="52">
        <v>12625</v>
      </c>
      <c r="I226" s="70" t="s">
        <v>928</v>
      </c>
    </row>
    <row r="227" spans="1:9" ht="63" x14ac:dyDescent="0.25">
      <c r="A227" s="16" t="s">
        <v>914</v>
      </c>
      <c r="B227" s="46"/>
      <c r="C227" s="69" t="s">
        <v>56</v>
      </c>
      <c r="D227" s="18" t="s">
        <v>1000</v>
      </c>
      <c r="E227" s="18" t="s">
        <v>445</v>
      </c>
      <c r="F227" s="46" t="s">
        <v>915</v>
      </c>
      <c r="G227" s="46" t="s">
        <v>916</v>
      </c>
      <c r="H227" s="52">
        <v>1000</v>
      </c>
      <c r="I227" s="70" t="s">
        <v>917</v>
      </c>
    </row>
    <row r="228" spans="1:9" ht="63" x14ac:dyDescent="0.25">
      <c r="A228" s="16" t="s">
        <v>918</v>
      </c>
      <c r="B228" s="46" t="s">
        <v>919</v>
      </c>
      <c r="C228" s="69" t="s">
        <v>67</v>
      </c>
      <c r="D228" s="18" t="s">
        <v>1101</v>
      </c>
      <c r="E228" s="18" t="s">
        <v>920</v>
      </c>
      <c r="F228" s="46" t="s">
        <v>838</v>
      </c>
      <c r="G228" s="46" t="s">
        <v>922</v>
      </c>
      <c r="H228" s="52">
        <v>603.75</v>
      </c>
      <c r="I228" s="70" t="s">
        <v>921</v>
      </c>
    </row>
    <row r="229" spans="1:9" ht="94.5" x14ac:dyDescent="0.25">
      <c r="A229" s="16" t="s">
        <v>923</v>
      </c>
      <c r="B229" s="46"/>
      <c r="C229" s="69" t="s">
        <v>128</v>
      </c>
      <c r="D229" s="18" t="s">
        <v>1035</v>
      </c>
      <c r="E229" s="18" t="s">
        <v>668</v>
      </c>
      <c r="F229" s="46" t="s">
        <v>838</v>
      </c>
      <c r="G229" s="46"/>
      <c r="H229" s="52">
        <v>997676.46</v>
      </c>
      <c r="I229" s="70" t="s">
        <v>924</v>
      </c>
    </row>
    <row r="230" spans="1:9" ht="47.25" x14ac:dyDescent="0.25">
      <c r="A230" s="16" t="s">
        <v>925</v>
      </c>
      <c r="B230" s="46"/>
      <c r="C230" s="69" t="s">
        <v>468</v>
      </c>
      <c r="D230" s="18" t="s">
        <v>926</v>
      </c>
      <c r="E230" s="18" t="s">
        <v>926</v>
      </c>
      <c r="F230" s="46" t="s">
        <v>791</v>
      </c>
      <c r="G230" s="46" t="s">
        <v>874</v>
      </c>
      <c r="H230" s="52"/>
      <c r="I230" s="70" t="s">
        <v>927</v>
      </c>
    </row>
    <row r="231" spans="1:9" ht="96" customHeight="1" x14ac:dyDescent="0.25">
      <c r="A231" s="16" t="s">
        <v>929</v>
      </c>
      <c r="B231" s="46"/>
      <c r="C231" s="69" t="s">
        <v>931</v>
      </c>
      <c r="D231" s="18" t="s">
        <v>1050</v>
      </c>
      <c r="E231" s="18" t="s">
        <v>932</v>
      </c>
      <c r="F231" s="46" t="s">
        <v>428</v>
      </c>
      <c r="G231" s="46" t="s">
        <v>933</v>
      </c>
      <c r="H231" s="52"/>
      <c r="I231" s="70" t="s">
        <v>934</v>
      </c>
    </row>
    <row r="232" spans="1:9" ht="94.5" x14ac:dyDescent="0.25">
      <c r="A232" s="16" t="s">
        <v>930</v>
      </c>
      <c r="B232" s="46"/>
      <c r="C232" s="69" t="s">
        <v>936</v>
      </c>
      <c r="D232" s="18" t="s">
        <v>1040</v>
      </c>
      <c r="E232" s="18" t="s">
        <v>729</v>
      </c>
      <c r="F232" s="46" t="s">
        <v>855</v>
      </c>
      <c r="G232" s="46" t="s">
        <v>791</v>
      </c>
      <c r="H232" s="52">
        <v>71457.5</v>
      </c>
      <c r="I232" s="70" t="s">
        <v>937</v>
      </c>
    </row>
    <row r="233" spans="1:9" ht="63" x14ac:dyDescent="0.25">
      <c r="A233" s="71" t="s">
        <v>935</v>
      </c>
      <c r="B233" s="72"/>
      <c r="C233" s="73" t="s">
        <v>938</v>
      </c>
      <c r="D233" s="74" t="s">
        <v>1040</v>
      </c>
      <c r="E233" s="74" t="s">
        <v>729</v>
      </c>
      <c r="F233" s="72" t="s">
        <v>855</v>
      </c>
      <c r="G233" s="72" t="s">
        <v>791</v>
      </c>
      <c r="H233" s="75">
        <v>15598.13</v>
      </c>
      <c r="I233" s="76" t="s">
        <v>939</v>
      </c>
    </row>
    <row r="234" spans="1:9" ht="94.5" x14ac:dyDescent="0.25">
      <c r="A234" s="17">
        <v>231</v>
      </c>
      <c r="B234" s="46"/>
      <c r="C234" s="69" t="s">
        <v>945</v>
      </c>
      <c r="D234" s="18" t="s">
        <v>1111</v>
      </c>
      <c r="E234" s="18" t="s">
        <v>180</v>
      </c>
      <c r="F234" s="46" t="s">
        <v>946</v>
      </c>
      <c r="G234" s="46" t="s">
        <v>52</v>
      </c>
      <c r="H234" s="52">
        <v>37500</v>
      </c>
      <c r="I234" s="69" t="s">
        <v>366</v>
      </c>
    </row>
    <row r="235" spans="1:9" ht="141.75" x14ac:dyDescent="0.25">
      <c r="A235" s="17" t="s">
        <v>944</v>
      </c>
      <c r="B235" s="46"/>
      <c r="C235" s="69" t="s">
        <v>940</v>
      </c>
      <c r="D235" s="18" t="s">
        <v>1051</v>
      </c>
      <c r="E235" s="18" t="s">
        <v>941</v>
      </c>
      <c r="F235" s="46" t="s">
        <v>942</v>
      </c>
      <c r="G235" s="46"/>
      <c r="H235" s="52">
        <v>62500</v>
      </c>
      <c r="I235" s="69" t="s">
        <v>943</v>
      </c>
    </row>
    <row r="236" spans="1:9" ht="94.5" x14ac:dyDescent="0.25">
      <c r="A236" s="38" t="s">
        <v>947</v>
      </c>
      <c r="B236" s="38" t="s">
        <v>577</v>
      </c>
      <c r="C236" s="17" t="s">
        <v>949</v>
      </c>
      <c r="D236" s="18" t="s">
        <v>1118</v>
      </c>
      <c r="E236" s="17" t="s">
        <v>950</v>
      </c>
      <c r="F236" s="38" t="s">
        <v>951</v>
      </c>
      <c r="G236" s="38"/>
      <c r="H236" s="38"/>
      <c r="I236" s="17" t="s">
        <v>954</v>
      </c>
    </row>
    <row r="237" spans="1:9" ht="110.25" x14ac:dyDescent="0.25">
      <c r="A237" s="77" t="s">
        <v>948</v>
      </c>
      <c r="B237" s="77" t="s">
        <v>645</v>
      </c>
      <c r="C237" s="17" t="s">
        <v>953</v>
      </c>
      <c r="D237" s="18" t="s">
        <v>1119</v>
      </c>
      <c r="E237" s="78" t="s">
        <v>952</v>
      </c>
      <c r="F237" s="38" t="s">
        <v>951</v>
      </c>
      <c r="G237" s="38"/>
      <c r="H237" s="38"/>
      <c r="I237" s="17" t="s">
        <v>955</v>
      </c>
    </row>
    <row r="238" spans="1:9" ht="63" x14ac:dyDescent="0.25">
      <c r="A238" s="79" t="s">
        <v>957</v>
      </c>
      <c r="B238" s="79"/>
      <c r="C238" s="80" t="s">
        <v>960</v>
      </c>
      <c r="D238" s="62" t="s">
        <v>958</v>
      </c>
      <c r="E238" s="81" t="s">
        <v>958</v>
      </c>
      <c r="F238" s="36" t="s">
        <v>763</v>
      </c>
      <c r="G238" s="36"/>
      <c r="H238" s="82">
        <v>109866.11</v>
      </c>
      <c r="I238" s="36"/>
    </row>
    <row r="239" spans="1:9" ht="63" x14ac:dyDescent="0.25">
      <c r="A239" s="83" t="s">
        <v>956</v>
      </c>
      <c r="B239" s="83"/>
      <c r="C239" s="80" t="s">
        <v>959</v>
      </c>
      <c r="D239" s="62" t="s">
        <v>958</v>
      </c>
      <c r="E239" s="81" t="s">
        <v>958</v>
      </c>
      <c r="F239" s="36" t="s">
        <v>763</v>
      </c>
      <c r="G239" s="83"/>
      <c r="H239" s="84">
        <v>135244.63</v>
      </c>
      <c r="I239" s="85"/>
    </row>
    <row r="240" spans="1:9" x14ac:dyDescent="0.25">
      <c r="A240" s="86"/>
      <c r="B240" s="86"/>
      <c r="C240" s="86"/>
      <c r="D240" s="90"/>
      <c r="E240" s="86"/>
      <c r="F240" s="86"/>
      <c r="G240" s="86"/>
      <c r="H240" s="86"/>
      <c r="I240" s="87"/>
    </row>
  </sheetData>
  <mergeCells count="1">
    <mergeCell ref="A1:I1"/>
  </mergeCells>
  <pageMargins left="0.70866141732283472" right="0.70866141732283472" top="0.74803149606299213" bottom="0.74803149606299213" header="0.31496062992125984" footer="0.31496062992125984"/>
  <pageSetup paperSize="9" scale="90" orientation="landscape" r:id="rId1"/>
  <ignoredErrors>
    <ignoredError sqref="B16:B18 B23:B24 B52:B53 B20 B67" twoDigitTextYear="1"/>
    <ignoredError sqref="H1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Darabuš</dc:creator>
  <cp:lastModifiedBy>Gordana Mošmondor</cp:lastModifiedBy>
  <cp:lastPrinted>2016-10-20T09:14:49Z</cp:lastPrinted>
  <dcterms:created xsi:type="dcterms:W3CDTF">2015-08-31T06:40:56Z</dcterms:created>
  <dcterms:modified xsi:type="dcterms:W3CDTF">2022-07-15T07:31:01Z</dcterms:modified>
</cp:coreProperties>
</file>