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C123" i="1"/>
  <c r="S97" i="1" l="1"/>
  <c r="S96" i="1"/>
  <c r="S95" i="1"/>
  <c r="R94" i="1"/>
  <c r="Q94" i="1"/>
  <c r="P94" i="1"/>
  <c r="S94" i="1" s="1"/>
  <c r="S93" i="1"/>
  <c r="S92" i="1"/>
  <c r="S91" i="1"/>
  <c r="R90" i="1"/>
  <c r="R98" i="1" s="1"/>
  <c r="Q90" i="1"/>
  <c r="Q98" i="1" s="1"/>
  <c r="P90" i="1"/>
  <c r="S90" i="1" s="1"/>
  <c r="E84" i="1"/>
  <c r="D84" i="1"/>
  <c r="C84" i="1"/>
  <c r="P98" i="1" l="1"/>
  <c r="S98" i="1" s="1"/>
  <c r="U29" i="1" l="1"/>
  <c r="U28" i="1"/>
  <c r="U27" i="1"/>
  <c r="U26" i="1"/>
  <c r="U24" i="1"/>
  <c r="U23" i="1"/>
  <c r="U22" i="1"/>
  <c r="U21" i="1"/>
  <c r="U18" i="1"/>
  <c r="U17" i="1"/>
  <c r="U16" i="1"/>
  <c r="U15" i="1"/>
  <c r="U14" i="1"/>
  <c r="U12" i="1"/>
  <c r="U11" i="1"/>
  <c r="U10" i="1"/>
  <c r="U9" i="1"/>
  <c r="U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O6" i="1" s="1"/>
  <c r="P7" i="1"/>
  <c r="Q7" i="1"/>
  <c r="Q6" i="1" s="1"/>
  <c r="R7" i="1"/>
  <c r="S7" i="1"/>
  <c r="S6" i="1" s="1"/>
  <c r="T7" i="1"/>
  <c r="C7" i="1"/>
  <c r="D25" i="1"/>
  <c r="E25" i="1"/>
  <c r="F25" i="1"/>
  <c r="G25" i="1"/>
  <c r="H25" i="1"/>
  <c r="H19" i="1" s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D19" i="1" s="1"/>
  <c r="E20" i="1"/>
  <c r="E19" i="1" s="1"/>
  <c r="F20" i="1"/>
  <c r="F19" i="1" s="1"/>
  <c r="G20" i="1"/>
  <c r="G19" i="1" s="1"/>
  <c r="H20" i="1"/>
  <c r="I20" i="1"/>
  <c r="J20" i="1"/>
  <c r="K20" i="1"/>
  <c r="K19" i="1" s="1"/>
  <c r="L20" i="1"/>
  <c r="M20" i="1"/>
  <c r="M19" i="1" s="1"/>
  <c r="N20" i="1"/>
  <c r="N19" i="1" s="1"/>
  <c r="O20" i="1"/>
  <c r="O19" i="1" s="1"/>
  <c r="P20" i="1"/>
  <c r="Q20" i="1"/>
  <c r="R20" i="1"/>
  <c r="S20" i="1"/>
  <c r="T20" i="1"/>
  <c r="C20" i="1"/>
  <c r="J19" i="1" l="1"/>
  <c r="H6" i="1"/>
  <c r="N6" i="1"/>
  <c r="G6" i="1"/>
  <c r="R6" i="1"/>
  <c r="E6" i="1"/>
  <c r="P6" i="1"/>
  <c r="T6" i="1"/>
  <c r="L19" i="1"/>
  <c r="U20" i="1"/>
  <c r="M6" i="1"/>
  <c r="F6" i="1"/>
  <c r="C19" i="1"/>
  <c r="K6" i="1"/>
  <c r="T19" i="1"/>
  <c r="D6" i="1"/>
  <c r="U13" i="1"/>
  <c r="L6" i="1"/>
  <c r="U25" i="1"/>
  <c r="S19" i="1"/>
  <c r="J6" i="1"/>
  <c r="R19" i="1"/>
  <c r="Q19" i="1"/>
  <c r="P19" i="1"/>
  <c r="I19" i="1"/>
  <c r="U7" i="1"/>
  <c r="I6" i="1"/>
  <c r="C6" i="1"/>
  <c r="U6" i="1" l="1"/>
  <c r="U19" i="1"/>
</calcChain>
</file>

<file path=xl/sharedStrings.xml><?xml version="1.0" encoding="utf-8"?>
<sst xmlns="http://schemas.openxmlformats.org/spreadsheetml/2006/main" count="157" uniqueCount="109">
  <si>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</si>
  <si>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</si>
  <si>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</si>
  <si>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</si>
  <si>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</si>
  <si>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</si>
  <si>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</si>
  <si>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</si>
  <si>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</si>
  <si>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</si>
  <si>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</si>
  <si>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</si>
  <si>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</si>
  <si>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</si>
  <si>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</si>
  <si>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</si>
  <si>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</si>
  <si>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</si>
  <si>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</si>
  <si>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</si>
  <si>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</si>
  <si>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</si>
  <si>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</si>
  <si>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</si>
  <si>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</si>
  <si>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</si>
  <si>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</si>
  <si>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</si>
  <si>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</si>
  <si>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</si>
  <si>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</si>
  <si>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</si>
  <si>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</si>
  <si>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</si>
  <si>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</si>
  <si>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</si>
  <si>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</si>
  <si>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</si>
  <si>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</si>
  <si>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</si>
  <si>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</si>
  <si>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</si>
  <si>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</si>
  <si>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</si>
  <si>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</si>
  <si>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MALI</t>
  </si>
  <si>
    <t>KINA</t>
  </si>
  <si>
    <t>TUNIS</t>
  </si>
  <si>
    <t>SOMALIJA</t>
  </si>
  <si>
    <t>MONGOLIJA</t>
  </si>
  <si>
    <t>ALŽIR</t>
  </si>
  <si>
    <t>EGIPAT</t>
  </si>
  <si>
    <t>GAMBIJA</t>
  </si>
  <si>
    <t>ERITREJA</t>
  </si>
  <si>
    <t>SUDAN</t>
  </si>
  <si>
    <t>ALBANIJA</t>
  </si>
  <si>
    <t>LIBIJA</t>
  </si>
  <si>
    <t>NIGERIJA</t>
  </si>
  <si>
    <t>OBALA BJELOKOSTI</t>
  </si>
  <si>
    <t>SENEGAL</t>
  </si>
  <si>
    <t>UKRAJINA</t>
  </si>
  <si>
    <t xml:space="preserve">BOSNA I HERCEGOVINA 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</si>
  <si>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</si>
  <si>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</si>
  <si>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</si>
  <si>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</si>
  <si>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</si>
  <si>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</si>
  <si>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</si>
  <si>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</si>
  <si>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</si>
  <si>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</si>
  <si>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SJEVERNA MAKEDONIJA</t>
  </si>
  <si>
    <t>SRBIJA</t>
  </si>
  <si>
    <t>Ulazni transferi izvršeni su iz slijedećih država članica:</t>
  </si>
  <si>
    <t>DRŽAVA</t>
  </si>
  <si>
    <t>AUSTRIJA</t>
  </si>
  <si>
    <t>BELGIJA</t>
  </si>
  <si>
    <t>FRANCUSKA</t>
  </si>
  <si>
    <t>NJEMAČKA</t>
  </si>
  <si>
    <t>NORVEŠKA</t>
  </si>
  <si>
    <t>SLOVAČKA</t>
  </si>
  <si>
    <t>ŠVEDSKA</t>
  </si>
  <si>
    <t>ŠVICARSKA</t>
  </si>
  <si>
    <t>Broj izlaznih transfera (iz HR):</t>
  </si>
  <si>
    <t>FINSKA</t>
  </si>
  <si>
    <t>NIZOZEMSKA</t>
  </si>
  <si>
    <t>SLOVENIJA</t>
  </si>
  <si>
    <t>BUGARSKA</t>
  </si>
  <si>
    <t>SIJERA LEONE</t>
  </si>
  <si>
    <t>ARMENIJA</t>
  </si>
  <si>
    <t>TURKMENISTAN</t>
  </si>
  <si>
    <t>LUKSEMBURG</t>
  </si>
  <si>
    <t>POLJSKA</t>
  </si>
  <si>
    <t>DANSKA</t>
  </si>
  <si>
    <t>KOLUMBIJA</t>
  </si>
  <si>
    <t>BEZ DRŽAVLJANSTVA</t>
  </si>
  <si>
    <t>2024.</t>
  </si>
  <si>
    <t>Statistički pokazatelji osoba kojima je odobrena međunarodna zaštita u Republici Hrvatskoj zaključno do 31.03.2024.</t>
  </si>
  <si>
    <t>Statistički pokazatelji tražitelja međunarodne zaštite prema državljanstvu i spolu za razdoblje 01.01.-31.03.2024.</t>
  </si>
  <si>
    <t>PALESTINA, OKUP.TER.</t>
  </si>
  <si>
    <t>DEMOK. REP. KONGO</t>
  </si>
  <si>
    <t>VENEZUELA</t>
  </si>
  <si>
    <t>KAZAKSTAN</t>
  </si>
  <si>
    <t>KUVAJT</t>
  </si>
  <si>
    <t>Statistički podaci o tražiteljima međunarodne zaštite maloljetnicima bez pratnje prema dobu i spolu zaključno do 31.03.2024. godine</t>
  </si>
  <si>
    <t>Statistički pokazatelji primjene dublinskog postupka za razdoblje 01.01.-31.03.2024.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</si>
  <si>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23.04.2024. godine. </t>
  </si>
  <si>
    <t>ČEŠKA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</si>
</sst>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20376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13" fillId="4" borderId="1" xfId="1" applyFont="1" applyFill="1" applyBorder="1" applyAlignment="1">
      <alignment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/>
    </xf>
    <xf numFmtId="0" fontId="14" fillId="4" borderId="4" xfId="1" applyFont="1" applyFill="1" applyBorder="1" applyAlignment="1">
      <alignment vertical="center"/>
    </xf>
    <xf numFmtId="0" fontId="14" fillId="4" borderId="5" xfId="1" applyFont="1" applyFill="1" applyBorder="1" applyAlignment="1">
      <alignment horizontal="center" vertical="center"/>
    </xf>
    <xf numFmtId="3" fontId="14" fillId="4" borderId="5" xfId="1" applyNumberFormat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vertical="center"/>
    </xf>
    <xf numFmtId="0" fontId="15" fillId="0" borderId="5" xfId="1" applyFont="1" applyBorder="1" applyAlignment="1">
      <alignment horizontal="center" vertical="center"/>
    </xf>
    <xf numFmtId="3" fontId="15" fillId="0" borderId="5" xfId="1" applyNumberFormat="1" applyFont="1" applyBorder="1" applyAlignment="1">
      <alignment horizontal="center" vertical="center"/>
    </xf>
    <xf numFmtId="3" fontId="16" fillId="5" borderId="5" xfId="1" applyNumberFormat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3" fillId="4" borderId="5" xfId="1" applyFont="1" applyFill="1" applyBorder="1" applyAlignment="1">
      <alignment horizontal="center" vertical="center"/>
    </xf>
    <xf numFmtId="3" fontId="13" fillId="4" borderId="5" xfId="1" applyNumberFormat="1" applyFont="1" applyFill="1" applyBorder="1" applyAlignment="1">
      <alignment horizontal="center" vertical="center" wrapText="1"/>
    </xf>
    <xf numFmtId="3" fontId="15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7" borderId="15" xfId="0" applyFont="1" applyFill="1" applyBorder="1" applyAlignment="1">
      <alignment vertical="center"/>
    </xf>
    <xf numFmtId="0" fontId="5" fillId="7" borderId="14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right" vertical="center"/>
    </xf>
    <xf numFmtId="0" fontId="5" fillId="8" borderId="15" xfId="0" applyFont="1" applyFill="1" applyBorder="1" applyAlignment="1">
      <alignment vertical="center"/>
    </xf>
    <xf numFmtId="0" fontId="5" fillId="8" borderId="14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vertical="center"/>
    </xf>
    <xf numFmtId="0" fontId="11" fillId="4" borderId="5" xfId="1" applyFont="1" applyFill="1" applyBorder="1" applyAlignment="1">
      <alignment horizontal="center" vertical="center"/>
    </xf>
    <xf numFmtId="0" fontId="17" fillId="0" borderId="4" xfId="1" applyFont="1" applyBorder="1" applyAlignment="1">
      <alignment vertical="center"/>
    </xf>
    <xf numFmtId="3" fontId="17" fillId="0" borderId="5" xfId="1" applyNumberFormat="1" applyFont="1" applyBorder="1" applyAlignment="1">
      <alignment horizontal="right" vertical="center"/>
    </xf>
    <xf numFmtId="3" fontId="0" fillId="0" borderId="0" xfId="0" applyNumberFormat="1"/>
    <xf numFmtId="3" fontId="17" fillId="0" borderId="5" xfId="1" applyNumberFormat="1" applyFont="1" applyBorder="1" applyAlignment="1">
      <alignment vertical="center"/>
    </xf>
    <xf numFmtId="0" fontId="11" fillId="9" borderId="4" xfId="1" applyFont="1" applyFill="1" applyBorder="1" applyAlignment="1">
      <alignment vertical="center"/>
    </xf>
    <xf numFmtId="3" fontId="11" fillId="9" borderId="5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0" fillId="4" borderId="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" fillId="0" borderId="9" xfId="1" applyFont="1" applyBorder="1" applyAlignment="1"/>
    <xf numFmtId="0" fontId="1" fillId="0" borderId="10" xfId="1" applyFont="1" applyBorder="1" applyAlignment="1"/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33"/>
  <sheetViews>
    <sheetView tabSelected="1" workbookViewId="0">
      <selection activeCell="C134" sqref="C134"/>
    </sheetView>
  </sheetViews>
  <sheetFormatPr defaultRowHeight="15" x14ac:dyDescent="0.25"/>
  <cols>
    <col min="2" max="2" width="28" customWidth="1"/>
    <col min="3" max="20" width="8.7109375" customWidth="1"/>
    <col min="21" max="21" width="12.7109375" customWidth="1"/>
  </cols>
  <sheetData>
    <row r="3" spans="2:21" x14ac:dyDescent="0.25">
      <c r="B3" s="22" t="s">
        <v>98</v>
      </c>
      <c r="C3" s="21"/>
      <c r="D3" s="21"/>
      <c r="E3" s="21"/>
      <c r="F3" s="21"/>
      <c r="G3" s="21"/>
      <c r="H3" s="21"/>
    </row>
    <row r="4" spans="2:21" ht="15.75" thickBot="1" x14ac:dyDescent="0.3">
      <c r="B4" s="1"/>
    </row>
    <row r="5" spans="2:21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67</v>
      </c>
      <c r="T5" s="4" t="s">
        <v>97</v>
      </c>
      <c r="U5" s="5" t="s">
        <v>17</v>
      </c>
    </row>
    <row r="6" spans="2:21" ht="15.75" thickBot="1" x14ac:dyDescent="0.3">
      <c r="B6" s="6" t="s">
        <v>18</v>
      </c>
      <c r="C6" s="7">
        <f>SUM(C7,C13)</f>
        <v>1</v>
      </c>
      <c r="D6" s="7">
        <f t="shared" ref="D6:T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49">
        <f t="shared" si="0"/>
        <v>50</v>
      </c>
      <c r="T6" s="51">
        <f t="shared" si="0"/>
        <v>21</v>
      </c>
      <c r="U6" s="7">
        <f t="shared" ref="U6:U29" si="1">SUM(C6:T6)</f>
        <v>972</v>
      </c>
    </row>
    <row r="7" spans="2:21" ht="15.75" thickBot="1" x14ac:dyDescent="0.3">
      <c r="B7" s="8" t="s">
        <v>19</v>
      </c>
      <c r="C7" s="9">
        <f>SUM(C8,C9,C10,C11,C12)</f>
        <v>0</v>
      </c>
      <c r="D7" s="9">
        <f t="shared" ref="D7:T7" si="2">SUM(D8,D9,D10,D11,D12)</f>
        <v>3</v>
      </c>
      <c r="E7" s="9">
        <f t="shared" si="2"/>
        <v>6</v>
      </c>
      <c r="F7" s="9">
        <f t="shared" si="2"/>
        <v>4</v>
      </c>
      <c r="G7" s="9">
        <f t="shared" si="2"/>
        <v>5</v>
      </c>
      <c r="H7" s="9">
        <f t="shared" si="2"/>
        <v>15</v>
      </c>
      <c r="I7" s="9">
        <f t="shared" si="2"/>
        <v>4</v>
      </c>
      <c r="J7" s="9">
        <f t="shared" si="2"/>
        <v>11</v>
      </c>
      <c r="K7" s="9">
        <f t="shared" si="2"/>
        <v>31</v>
      </c>
      <c r="L7" s="9">
        <f t="shared" si="2"/>
        <v>50</v>
      </c>
      <c r="M7" s="9">
        <f t="shared" si="2"/>
        <v>133</v>
      </c>
      <c r="N7" s="9">
        <f t="shared" si="2"/>
        <v>156</v>
      </c>
      <c r="O7" s="9">
        <f t="shared" si="2"/>
        <v>91</v>
      </c>
      <c r="P7" s="9">
        <f t="shared" si="2"/>
        <v>22</v>
      </c>
      <c r="Q7" s="9">
        <f t="shared" si="2"/>
        <v>39</v>
      </c>
      <c r="R7" s="9">
        <f t="shared" si="2"/>
        <v>11</v>
      </c>
      <c r="S7" s="50">
        <f t="shared" si="2"/>
        <v>27</v>
      </c>
      <c r="T7" s="52">
        <f t="shared" si="2"/>
        <v>14</v>
      </c>
      <c r="U7" s="9">
        <f t="shared" si="1"/>
        <v>622</v>
      </c>
    </row>
    <row r="8" spans="2:21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4</v>
      </c>
      <c r="U8" s="11">
        <f t="shared" si="1"/>
        <v>170</v>
      </c>
    </row>
    <row r="9" spans="2:21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1</v>
      </c>
      <c r="U9" s="15">
        <f t="shared" si="1"/>
        <v>47</v>
      </c>
    </row>
    <row r="10" spans="2:21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7</v>
      </c>
      <c r="U10" s="11">
        <f t="shared" si="1"/>
        <v>280</v>
      </c>
    </row>
    <row r="11" spans="2:21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f t="shared" si="1"/>
        <v>124</v>
      </c>
    </row>
    <row r="12" spans="2:21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>
        <f t="shared" si="1"/>
        <v>1</v>
      </c>
    </row>
    <row r="13" spans="2:21" ht="15.75" thickBot="1" x14ac:dyDescent="0.3">
      <c r="B13" s="8" t="s">
        <v>25</v>
      </c>
      <c r="C13" s="9">
        <f>SUM(C14,C15,C16,C17,C18)</f>
        <v>1</v>
      </c>
      <c r="D13" s="9">
        <f t="shared" ref="D13:T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7</v>
      </c>
      <c r="U13" s="9">
        <f t="shared" si="1"/>
        <v>350</v>
      </c>
    </row>
    <row r="14" spans="2:21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3</v>
      </c>
      <c r="U14" s="11">
        <f t="shared" si="1"/>
        <v>143</v>
      </c>
    </row>
    <row r="15" spans="2:21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1</v>
      </c>
      <c r="U15" s="15">
        <f t="shared" si="1"/>
        <v>29</v>
      </c>
    </row>
    <row r="16" spans="2:21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3</v>
      </c>
      <c r="U16" s="11">
        <f t="shared" si="1"/>
        <v>100</v>
      </c>
    </row>
    <row r="17" spans="2:21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/>
      <c r="U17" s="15">
        <f t="shared" si="1"/>
        <v>76</v>
      </c>
    </row>
    <row r="18" spans="2:21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>
        <f t="shared" si="1"/>
        <v>2</v>
      </c>
    </row>
    <row r="19" spans="2:21" ht="15.75" thickBot="1" x14ac:dyDescent="0.3">
      <c r="B19" s="18" t="s">
        <v>27</v>
      </c>
      <c r="C19" s="9">
        <f>SUM(C20,C25)</f>
        <v>0</v>
      </c>
      <c r="D19" s="9">
        <f t="shared" ref="D19:T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50">
        <f t="shared" si="4"/>
        <v>2</v>
      </c>
      <c r="T19" s="52">
        <f t="shared" si="4"/>
        <v>4</v>
      </c>
      <c r="U19" s="9">
        <f t="shared" si="1"/>
        <v>144</v>
      </c>
    </row>
    <row r="20" spans="2:21" ht="15.75" thickBot="1" x14ac:dyDescent="0.3">
      <c r="B20" s="19" t="s">
        <v>19</v>
      </c>
      <c r="C20" s="7">
        <f>SUM(C21,C22,C23,C24)</f>
        <v>0</v>
      </c>
      <c r="D20" s="7">
        <f t="shared" ref="D20:T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49">
        <f t="shared" si="5"/>
        <v>2</v>
      </c>
      <c r="T20" s="53">
        <f t="shared" si="5"/>
        <v>2</v>
      </c>
      <c r="U20" s="7">
        <f t="shared" si="1"/>
        <v>93</v>
      </c>
    </row>
    <row r="21" spans="2:21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1</v>
      </c>
      <c r="U21" s="15">
        <f t="shared" si="1"/>
        <v>20</v>
      </c>
    </row>
    <row r="22" spans="2:21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/>
      <c r="U22" s="11">
        <f t="shared" si="1"/>
        <v>14</v>
      </c>
    </row>
    <row r="23" spans="2:21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>
        <f t="shared" si="1"/>
        <v>39</v>
      </c>
    </row>
    <row r="24" spans="2:21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1</v>
      </c>
      <c r="U24" s="11">
        <f t="shared" si="1"/>
        <v>20</v>
      </c>
    </row>
    <row r="25" spans="2:21" ht="15.75" thickBot="1" x14ac:dyDescent="0.3">
      <c r="B25" s="8" t="s">
        <v>25</v>
      </c>
      <c r="C25" s="9">
        <f>SUM(C26,C27,C28,C29)</f>
        <v>0</v>
      </c>
      <c r="D25" s="9">
        <f t="shared" ref="D25:T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50">
        <f t="shared" si="6"/>
        <v>0</v>
      </c>
      <c r="T25" s="52">
        <f t="shared" si="6"/>
        <v>2</v>
      </c>
      <c r="U25" s="9">
        <f t="shared" si="1"/>
        <v>51</v>
      </c>
    </row>
    <row r="26" spans="2:21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/>
      <c r="U26" s="11">
        <f t="shared" si="1"/>
        <v>19</v>
      </c>
    </row>
    <row r="27" spans="2:21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>
        <f t="shared" si="1"/>
        <v>6</v>
      </c>
    </row>
    <row r="28" spans="2:21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>
        <f t="shared" si="1"/>
        <v>15</v>
      </c>
    </row>
    <row r="29" spans="2:21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>
        <f t="shared" si="1"/>
        <v>11</v>
      </c>
    </row>
    <row r="30" spans="2:21" x14ac:dyDescent="0.25">
      <c r="B30" s="20"/>
    </row>
    <row r="31" spans="2:21" x14ac:dyDescent="0.25">
      <c r="B31" s="20"/>
    </row>
    <row r="32" spans="2:21" ht="15.75" customHeight="1" thickBot="1" x14ac:dyDescent="0.3">
      <c r="B32" s="20"/>
    </row>
    <row r="33" spans="2:10" ht="30" customHeight="1" thickBot="1" x14ac:dyDescent="0.3">
      <c r="B33" s="64" t="s">
        <v>99</v>
      </c>
      <c r="C33" s="65"/>
      <c r="D33" s="65"/>
      <c r="E33" s="66"/>
    </row>
    <row r="34" spans="2:10" ht="15.75" thickBot="1" x14ac:dyDescent="0.3">
      <c r="B34" s="54" t="s">
        <v>28</v>
      </c>
      <c r="C34" s="55" t="s">
        <v>19</v>
      </c>
      <c r="D34" s="55" t="s">
        <v>25</v>
      </c>
      <c r="E34" s="55" t="s">
        <v>29</v>
      </c>
    </row>
    <row r="35" spans="2:10" ht="15.75" thickBot="1" x14ac:dyDescent="0.3">
      <c r="B35" s="56" t="s">
        <v>35</v>
      </c>
      <c r="C35" s="57">
        <v>1896</v>
      </c>
      <c r="D35" s="57">
        <v>209</v>
      </c>
      <c r="E35" s="57">
        <v>2105</v>
      </c>
      <c r="J35" s="58"/>
    </row>
    <row r="36" spans="2:10" ht="15.75" thickBot="1" x14ac:dyDescent="0.3">
      <c r="B36" s="56" t="s">
        <v>33</v>
      </c>
      <c r="C36" s="57">
        <v>976</v>
      </c>
      <c r="D36" s="57">
        <v>414</v>
      </c>
      <c r="E36" s="57">
        <v>1390</v>
      </c>
      <c r="J36" s="58"/>
    </row>
    <row r="37" spans="2:10" ht="15.75" thickBot="1" x14ac:dyDescent="0.3">
      <c r="B37" s="56" t="s">
        <v>31</v>
      </c>
      <c r="C37" s="57">
        <v>362</v>
      </c>
      <c r="D37" s="57">
        <v>230</v>
      </c>
      <c r="E37" s="57">
        <v>592</v>
      </c>
      <c r="J37" s="58"/>
    </row>
    <row r="38" spans="2:10" ht="15.75" thickBot="1" x14ac:dyDescent="0.3">
      <c r="B38" s="56" t="s">
        <v>34</v>
      </c>
      <c r="C38" s="57">
        <v>404</v>
      </c>
      <c r="D38" s="57">
        <v>34</v>
      </c>
      <c r="E38" s="57">
        <v>438</v>
      </c>
      <c r="J38" s="58"/>
    </row>
    <row r="39" spans="2:10" ht="15.75" thickBot="1" x14ac:dyDescent="0.3">
      <c r="B39" s="56" t="s">
        <v>43</v>
      </c>
      <c r="C39" s="57">
        <v>256</v>
      </c>
      <c r="D39" s="57">
        <v>10</v>
      </c>
      <c r="E39" s="57">
        <v>266</v>
      </c>
      <c r="J39" s="58"/>
    </row>
    <row r="40" spans="2:10" ht="15.75" customHeight="1" thickBot="1" x14ac:dyDescent="0.3">
      <c r="B40" s="56" t="s">
        <v>51</v>
      </c>
      <c r="C40" s="57">
        <v>166</v>
      </c>
      <c r="D40" s="57"/>
      <c r="E40" s="57">
        <v>166</v>
      </c>
      <c r="J40" s="58"/>
    </row>
    <row r="41" spans="2:10" ht="15.75" thickBot="1" x14ac:dyDescent="0.3">
      <c r="B41" s="56" t="s">
        <v>37</v>
      </c>
      <c r="C41" s="57">
        <v>123</v>
      </c>
      <c r="D41" s="57">
        <v>8</v>
      </c>
      <c r="E41" s="57">
        <v>131</v>
      </c>
      <c r="J41" s="58"/>
    </row>
    <row r="42" spans="2:10" ht="15.75" thickBot="1" x14ac:dyDescent="0.3">
      <c r="B42" s="56" t="s">
        <v>30</v>
      </c>
      <c r="C42" s="57">
        <v>93</v>
      </c>
      <c r="D42" s="57">
        <v>32</v>
      </c>
      <c r="E42" s="57">
        <v>125</v>
      </c>
      <c r="J42" s="58"/>
    </row>
    <row r="43" spans="2:10" ht="15.75" thickBot="1" x14ac:dyDescent="0.3">
      <c r="B43" s="56" t="s">
        <v>44</v>
      </c>
      <c r="C43" s="57">
        <v>121</v>
      </c>
      <c r="D43" s="57"/>
      <c r="E43" s="57">
        <v>121</v>
      </c>
      <c r="J43" s="58"/>
    </row>
    <row r="44" spans="2:10" ht="15.75" customHeight="1" thickBot="1" x14ac:dyDescent="0.3">
      <c r="B44" s="56" t="s">
        <v>46</v>
      </c>
      <c r="C44" s="57">
        <v>59</v>
      </c>
      <c r="D44" s="57">
        <v>42</v>
      </c>
      <c r="E44" s="57">
        <v>101</v>
      </c>
      <c r="J44" s="58"/>
    </row>
    <row r="45" spans="2:10" ht="15.75" thickBot="1" x14ac:dyDescent="0.3">
      <c r="B45" s="56" t="s">
        <v>39</v>
      </c>
      <c r="C45" s="57">
        <v>78</v>
      </c>
      <c r="D45" s="57">
        <v>12</v>
      </c>
      <c r="E45" s="57">
        <v>90</v>
      </c>
      <c r="J45" s="58"/>
    </row>
    <row r="46" spans="2:10" ht="15.75" thickBot="1" x14ac:dyDescent="0.3">
      <c r="B46" s="56" t="s">
        <v>38</v>
      </c>
      <c r="C46" s="57">
        <v>45</v>
      </c>
      <c r="D46" s="57">
        <v>38</v>
      </c>
      <c r="E46" s="57">
        <v>83</v>
      </c>
      <c r="J46" s="58"/>
    </row>
    <row r="47" spans="2:10" ht="15.75" thickBot="1" x14ac:dyDescent="0.3">
      <c r="B47" s="56" t="s">
        <v>48</v>
      </c>
      <c r="C47" s="57">
        <v>42</v>
      </c>
      <c r="D47" s="57">
        <v>34</v>
      </c>
      <c r="E47" s="57">
        <v>76</v>
      </c>
      <c r="J47" s="58"/>
    </row>
    <row r="48" spans="2:10" ht="15.75" thickBot="1" x14ac:dyDescent="0.3">
      <c r="B48" s="56" t="s">
        <v>49</v>
      </c>
      <c r="C48" s="57">
        <v>29</v>
      </c>
      <c r="D48" s="57">
        <v>38</v>
      </c>
      <c r="E48" s="57">
        <v>67</v>
      </c>
      <c r="J48" s="58"/>
    </row>
    <row r="49" spans="2:10" ht="15.75" thickBot="1" x14ac:dyDescent="0.3">
      <c r="B49" s="56" t="s">
        <v>100</v>
      </c>
      <c r="C49" s="57">
        <v>41</v>
      </c>
      <c r="D49" s="57">
        <v>6</v>
      </c>
      <c r="E49" s="57">
        <v>47</v>
      </c>
      <c r="J49" s="58"/>
    </row>
    <row r="50" spans="2:10" ht="15.75" thickBot="1" x14ac:dyDescent="0.3">
      <c r="B50" s="56" t="s">
        <v>36</v>
      </c>
      <c r="C50" s="57">
        <v>38</v>
      </c>
      <c r="D50" s="57">
        <v>8</v>
      </c>
      <c r="E50" s="57">
        <v>46</v>
      </c>
      <c r="J50" s="58"/>
    </row>
    <row r="51" spans="2:10" ht="15.75" thickBot="1" x14ac:dyDescent="0.3">
      <c r="B51" s="56" t="s">
        <v>42</v>
      </c>
      <c r="C51" s="57">
        <v>27</v>
      </c>
      <c r="D51" s="57">
        <v>11</v>
      </c>
      <c r="E51" s="57">
        <v>38</v>
      </c>
      <c r="J51" s="58"/>
    </row>
    <row r="52" spans="2:10" ht="15.75" thickBot="1" x14ac:dyDescent="0.3">
      <c r="B52" s="56" t="s">
        <v>101</v>
      </c>
      <c r="C52" s="57">
        <v>13</v>
      </c>
      <c r="D52" s="57">
        <v>17</v>
      </c>
      <c r="E52" s="57">
        <v>30</v>
      </c>
      <c r="J52" s="58"/>
    </row>
    <row r="53" spans="2:10" ht="15.75" thickBot="1" x14ac:dyDescent="0.3">
      <c r="B53" s="56" t="s">
        <v>62</v>
      </c>
      <c r="C53" s="57">
        <v>11</v>
      </c>
      <c r="D53" s="59">
        <v>14</v>
      </c>
      <c r="E53" s="57">
        <v>25</v>
      </c>
      <c r="J53" s="58"/>
    </row>
    <row r="54" spans="2:10" ht="15.75" thickBot="1" x14ac:dyDescent="0.3">
      <c r="B54" s="56" t="s">
        <v>40</v>
      </c>
      <c r="C54" s="57">
        <v>7</v>
      </c>
      <c r="D54" s="57">
        <v>9</v>
      </c>
      <c r="E54" s="57">
        <v>16</v>
      </c>
      <c r="J54" s="58"/>
    </row>
    <row r="55" spans="2:10" ht="15.75" thickBot="1" x14ac:dyDescent="0.3">
      <c r="B55" s="56" t="s">
        <v>68</v>
      </c>
      <c r="C55" s="57">
        <v>8</v>
      </c>
      <c r="D55" s="57"/>
      <c r="E55" s="57">
        <v>8</v>
      </c>
      <c r="J55" s="58"/>
    </row>
    <row r="56" spans="2:10" ht="15.75" thickBot="1" x14ac:dyDescent="0.3">
      <c r="B56" s="56" t="s">
        <v>89</v>
      </c>
      <c r="C56" s="57">
        <v>7</v>
      </c>
      <c r="D56" s="57">
        <v>1</v>
      </c>
      <c r="E56" s="57">
        <v>8</v>
      </c>
      <c r="J56" s="58"/>
    </row>
    <row r="57" spans="2:10" ht="15.75" thickBot="1" x14ac:dyDescent="0.3">
      <c r="B57" s="56" t="s">
        <v>47</v>
      </c>
      <c r="C57" s="57">
        <v>8</v>
      </c>
      <c r="D57" s="59"/>
      <c r="E57" s="57">
        <v>8</v>
      </c>
      <c r="J57" s="58"/>
    </row>
    <row r="58" spans="2:10" ht="15.75" thickBot="1" x14ac:dyDescent="0.3">
      <c r="B58" s="56" t="s">
        <v>50</v>
      </c>
      <c r="C58" s="57">
        <v>7</v>
      </c>
      <c r="D58" s="57"/>
      <c r="E58" s="57">
        <v>7</v>
      </c>
      <c r="J58" s="58"/>
    </row>
    <row r="59" spans="2:10" ht="15.75" thickBot="1" x14ac:dyDescent="0.3">
      <c r="B59" s="56" t="s">
        <v>90</v>
      </c>
      <c r="C59" s="57">
        <v>3</v>
      </c>
      <c r="D59" s="57">
        <v>2</v>
      </c>
      <c r="E59" s="57">
        <v>5</v>
      </c>
      <c r="J59" s="58"/>
    </row>
    <row r="60" spans="2:10" ht="15.75" thickBot="1" x14ac:dyDescent="0.3">
      <c r="B60" s="56" t="s">
        <v>32</v>
      </c>
      <c r="C60" s="57">
        <v>3</v>
      </c>
      <c r="D60" s="57">
        <v>2</v>
      </c>
      <c r="E60" s="57">
        <v>5</v>
      </c>
      <c r="J60" s="58"/>
    </row>
    <row r="61" spans="2:10" ht="15.75" thickBot="1" x14ac:dyDescent="0.3">
      <c r="B61" s="56" t="s">
        <v>41</v>
      </c>
      <c r="C61" s="57">
        <v>4</v>
      </c>
      <c r="D61" s="59">
        <v>1</v>
      </c>
      <c r="E61" s="57">
        <v>5</v>
      </c>
      <c r="J61" s="58"/>
    </row>
    <row r="62" spans="2:10" ht="15.75" thickBot="1" x14ac:dyDescent="0.3">
      <c r="B62" s="56" t="s">
        <v>57</v>
      </c>
      <c r="C62" s="57">
        <v>3</v>
      </c>
      <c r="D62" s="59">
        <v>2</v>
      </c>
      <c r="E62" s="57">
        <v>5</v>
      </c>
      <c r="J62" s="58"/>
    </row>
    <row r="63" spans="2:10" ht="15.75" thickBot="1" x14ac:dyDescent="0.3">
      <c r="B63" s="56" t="s">
        <v>59</v>
      </c>
      <c r="C63" s="57">
        <v>2</v>
      </c>
      <c r="D63" s="57">
        <v>3</v>
      </c>
      <c r="E63" s="57">
        <v>5</v>
      </c>
      <c r="J63" s="58"/>
    </row>
    <row r="64" spans="2:10" ht="15.75" thickBot="1" x14ac:dyDescent="0.3">
      <c r="B64" s="56" t="s">
        <v>73</v>
      </c>
      <c r="C64" s="57">
        <v>5</v>
      </c>
      <c r="D64" s="57"/>
      <c r="E64" s="57">
        <v>5</v>
      </c>
      <c r="J64" s="58"/>
    </row>
    <row r="65" spans="2:10" ht="15.75" thickBot="1" x14ac:dyDescent="0.3">
      <c r="B65" s="56" t="s">
        <v>60</v>
      </c>
      <c r="C65" s="57">
        <v>3</v>
      </c>
      <c r="D65" s="57">
        <v>1</v>
      </c>
      <c r="E65" s="57">
        <v>4</v>
      </c>
      <c r="J65" s="58"/>
    </row>
    <row r="66" spans="2:10" ht="15.75" thickBot="1" x14ac:dyDescent="0.3">
      <c r="B66" s="56" t="s">
        <v>69</v>
      </c>
      <c r="C66" s="57">
        <v>3</v>
      </c>
      <c r="D66" s="57"/>
      <c r="E66" s="57">
        <v>3</v>
      </c>
      <c r="J66" s="58"/>
    </row>
    <row r="67" spans="2:10" ht="15.75" thickBot="1" x14ac:dyDescent="0.3">
      <c r="B67" s="56" t="s">
        <v>54</v>
      </c>
      <c r="C67" s="57">
        <v>3</v>
      </c>
      <c r="D67" s="57"/>
      <c r="E67" s="57">
        <v>3</v>
      </c>
      <c r="J67" s="58"/>
    </row>
    <row r="68" spans="2:10" ht="15.75" thickBot="1" x14ac:dyDescent="0.3">
      <c r="B68" s="56" t="s">
        <v>52</v>
      </c>
      <c r="C68" s="57">
        <v>2</v>
      </c>
      <c r="D68" s="57"/>
      <c r="E68" s="57">
        <v>2</v>
      </c>
      <c r="J68" s="58"/>
    </row>
    <row r="69" spans="2:10" ht="15.75" thickBot="1" x14ac:dyDescent="0.3">
      <c r="B69" s="56" t="s">
        <v>70</v>
      </c>
      <c r="C69" s="57">
        <v>1</v>
      </c>
      <c r="D69" s="57">
        <v>1</v>
      </c>
      <c r="E69" s="57">
        <v>2</v>
      </c>
      <c r="J69" s="58"/>
    </row>
    <row r="70" spans="2:10" ht="15.75" thickBot="1" x14ac:dyDescent="0.3">
      <c r="B70" s="56" t="s">
        <v>102</v>
      </c>
      <c r="C70" s="57">
        <v>1</v>
      </c>
      <c r="D70" s="57">
        <v>1</v>
      </c>
      <c r="E70" s="57">
        <v>2</v>
      </c>
      <c r="J70" s="58"/>
    </row>
    <row r="71" spans="2:10" ht="15.75" thickBot="1" x14ac:dyDescent="0.3">
      <c r="B71" s="56" t="s">
        <v>55</v>
      </c>
      <c r="C71" s="57">
        <v>1</v>
      </c>
      <c r="D71" s="57"/>
      <c r="E71" s="57">
        <v>1</v>
      </c>
      <c r="J71" s="58"/>
    </row>
    <row r="72" spans="2:10" ht="15.75" thickBot="1" x14ac:dyDescent="0.3">
      <c r="B72" s="56" t="s">
        <v>96</v>
      </c>
      <c r="C72" s="57">
        <v>1</v>
      </c>
      <c r="D72" s="57"/>
      <c r="E72" s="57">
        <v>1</v>
      </c>
      <c r="J72" s="58"/>
    </row>
    <row r="73" spans="2:10" ht="15.75" thickBot="1" x14ac:dyDescent="0.3">
      <c r="B73" s="56" t="s">
        <v>61</v>
      </c>
      <c r="C73" s="57">
        <v>1</v>
      </c>
      <c r="D73" s="57"/>
      <c r="E73" s="57">
        <v>1</v>
      </c>
      <c r="J73" s="58"/>
    </row>
    <row r="74" spans="2:10" ht="15.75" thickBot="1" x14ac:dyDescent="0.3">
      <c r="B74" s="56" t="s">
        <v>53</v>
      </c>
      <c r="C74" s="57"/>
      <c r="D74" s="57">
        <v>1</v>
      </c>
      <c r="E74" s="57">
        <v>1</v>
      </c>
      <c r="J74" s="58"/>
    </row>
    <row r="75" spans="2:10" ht="15.75" thickBot="1" x14ac:dyDescent="0.3">
      <c r="B75" s="56" t="s">
        <v>103</v>
      </c>
      <c r="C75" s="57">
        <v>1</v>
      </c>
      <c r="D75" s="57"/>
      <c r="E75" s="57">
        <v>1</v>
      </c>
      <c r="J75" s="58"/>
    </row>
    <row r="76" spans="2:10" ht="15.75" thickBot="1" x14ac:dyDescent="0.3">
      <c r="B76" s="56" t="s">
        <v>95</v>
      </c>
      <c r="C76" s="57">
        <v>1</v>
      </c>
      <c r="D76" s="57"/>
      <c r="E76" s="57">
        <v>1</v>
      </c>
      <c r="J76" s="58"/>
    </row>
    <row r="77" spans="2:10" ht="15.75" thickBot="1" x14ac:dyDescent="0.3">
      <c r="B77" s="56" t="s">
        <v>104</v>
      </c>
      <c r="C77" s="57">
        <v>1</v>
      </c>
      <c r="D77" s="57"/>
      <c r="E77" s="57">
        <v>1</v>
      </c>
      <c r="J77" s="58"/>
    </row>
    <row r="78" spans="2:10" ht="15.75" thickBot="1" x14ac:dyDescent="0.3">
      <c r="B78" s="56" t="s">
        <v>71</v>
      </c>
      <c r="C78" s="57">
        <v>1</v>
      </c>
      <c r="D78" s="57"/>
      <c r="E78" s="57">
        <v>1</v>
      </c>
      <c r="J78" s="58"/>
    </row>
    <row r="79" spans="2:10" ht="15.75" thickBot="1" x14ac:dyDescent="0.3">
      <c r="B79" s="56" t="s">
        <v>56</v>
      </c>
      <c r="C79" s="57">
        <v>1</v>
      </c>
      <c r="D79" s="57"/>
      <c r="E79" s="57">
        <v>1</v>
      </c>
      <c r="J79" s="58"/>
    </row>
    <row r="80" spans="2:10" ht="15.75" thickBot="1" x14ac:dyDescent="0.3">
      <c r="B80" s="56" t="s">
        <v>45</v>
      </c>
      <c r="C80" s="57">
        <v>1</v>
      </c>
      <c r="D80" s="57"/>
      <c r="E80" s="57">
        <v>1</v>
      </c>
      <c r="J80" s="58"/>
    </row>
    <row r="81" spans="2:19" ht="15.75" thickBot="1" x14ac:dyDescent="0.3">
      <c r="B81" s="56" t="s">
        <v>58</v>
      </c>
      <c r="C81" s="57">
        <v>1</v>
      </c>
      <c r="D81" s="57"/>
      <c r="E81" s="57">
        <v>1</v>
      </c>
      <c r="J81" s="58"/>
    </row>
    <row r="82" spans="2:19" ht="15.75" thickBot="1" x14ac:dyDescent="0.3">
      <c r="B82" s="56" t="s">
        <v>72</v>
      </c>
      <c r="C82" s="57">
        <v>1</v>
      </c>
      <c r="D82" s="57"/>
      <c r="E82" s="57">
        <v>1</v>
      </c>
      <c r="J82" s="58"/>
    </row>
    <row r="83" spans="2:19" ht="15.75" thickBot="1" x14ac:dyDescent="0.3">
      <c r="B83" s="56" t="s">
        <v>91</v>
      </c>
      <c r="C83" s="57">
        <v>1</v>
      </c>
      <c r="D83" s="57"/>
      <c r="E83" s="57">
        <v>1</v>
      </c>
      <c r="J83" s="58"/>
    </row>
    <row r="84" spans="2:19" ht="15.75" thickBot="1" x14ac:dyDescent="0.3">
      <c r="B84" s="60" t="s">
        <v>29</v>
      </c>
      <c r="C84" s="61">
        <f>SUM(C35:C83)</f>
        <v>4862</v>
      </c>
      <c r="D84" s="61">
        <f>SUM(D35:D83)</f>
        <v>1181</v>
      </c>
      <c r="E84" s="61">
        <f>SUM(E35:E83)</f>
        <v>6043</v>
      </c>
      <c r="J84" s="58"/>
    </row>
    <row r="87" spans="2:19" ht="15.75" thickBot="1" x14ac:dyDescent="0.3"/>
    <row r="88" spans="2:19" ht="15.75" thickBot="1" x14ac:dyDescent="0.3">
      <c r="B88" s="67" t="s">
        <v>105</v>
      </c>
      <c r="C88" s="68"/>
      <c r="D88" s="68"/>
      <c r="E88" s="68"/>
      <c r="F88" s="68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70"/>
    </row>
    <row r="89" spans="2:19" ht="15.75" thickBot="1" x14ac:dyDescent="0.3">
      <c r="B89" s="23" t="s">
        <v>63</v>
      </c>
      <c r="C89" s="24" t="s">
        <v>3</v>
      </c>
      <c r="D89" s="24" t="s">
        <v>4</v>
      </c>
      <c r="E89" s="24" t="s">
        <v>5</v>
      </c>
      <c r="F89" s="24" t="s">
        <v>6</v>
      </c>
      <c r="G89" s="24" t="s">
        <v>7</v>
      </c>
      <c r="H89" s="24" t="s">
        <v>8</v>
      </c>
      <c r="I89" s="24" t="s">
        <v>9</v>
      </c>
      <c r="J89" s="24" t="s">
        <v>10</v>
      </c>
      <c r="K89" s="24" t="s">
        <v>11</v>
      </c>
      <c r="L89" s="24" t="s">
        <v>12</v>
      </c>
      <c r="M89" s="25" t="s">
        <v>13</v>
      </c>
      <c r="N89" s="25" t="s">
        <v>14</v>
      </c>
      <c r="O89" s="25" t="s">
        <v>15</v>
      </c>
      <c r="P89" s="25" t="s">
        <v>16</v>
      </c>
      <c r="Q89" s="25" t="s">
        <v>67</v>
      </c>
      <c r="R89" s="25" t="s">
        <v>97</v>
      </c>
      <c r="S89" s="26" t="s">
        <v>29</v>
      </c>
    </row>
    <row r="90" spans="2:19" ht="15.75" thickBot="1" x14ac:dyDescent="0.3">
      <c r="B90" s="27" t="s">
        <v>19</v>
      </c>
      <c r="C90" s="28">
        <v>21</v>
      </c>
      <c r="D90" s="28">
        <v>38</v>
      </c>
      <c r="E90" s="28">
        <v>194</v>
      </c>
      <c r="F90" s="28">
        <v>69</v>
      </c>
      <c r="G90" s="28">
        <v>54</v>
      </c>
      <c r="H90" s="28">
        <v>10</v>
      </c>
      <c r="I90" s="28">
        <v>5</v>
      </c>
      <c r="J90" s="28">
        <v>163</v>
      </c>
      <c r="K90" s="28">
        <v>251</v>
      </c>
      <c r="L90" s="28">
        <v>59</v>
      </c>
      <c r="M90" s="28">
        <v>65</v>
      </c>
      <c r="N90" s="28">
        <v>169</v>
      </c>
      <c r="O90" s="28">
        <v>174</v>
      </c>
      <c r="P90" s="29">
        <f>SUM(P91:P93)</f>
        <v>337</v>
      </c>
      <c r="Q90" s="29">
        <f>SUM(Q91:Q93)</f>
        <v>1458</v>
      </c>
      <c r="R90" s="29">
        <f>SUM(R91:R93)</f>
        <v>423</v>
      </c>
      <c r="S90" s="30">
        <f>SUM(C90:R90)</f>
        <v>3490</v>
      </c>
    </row>
    <row r="91" spans="2:19" ht="15.75" thickBot="1" x14ac:dyDescent="0.3">
      <c r="B91" s="31" t="s">
        <v>64</v>
      </c>
      <c r="C91" s="32">
        <v>3</v>
      </c>
      <c r="D91" s="32"/>
      <c r="E91" s="32">
        <v>3</v>
      </c>
      <c r="F91" s="32"/>
      <c r="G91" s="32"/>
      <c r="H91" s="32"/>
      <c r="I91" s="32">
        <v>2</v>
      </c>
      <c r="J91" s="32">
        <v>15</v>
      </c>
      <c r="K91" s="32">
        <v>23</v>
      </c>
      <c r="L91" s="32">
        <v>11</v>
      </c>
      <c r="M91" s="33">
        <v>3</v>
      </c>
      <c r="N91" s="33">
        <v>21</v>
      </c>
      <c r="O91" s="33">
        <v>28</v>
      </c>
      <c r="P91" s="33">
        <v>12</v>
      </c>
      <c r="Q91" s="33">
        <v>100</v>
      </c>
      <c r="R91" s="33">
        <v>43</v>
      </c>
      <c r="S91" s="34">
        <f>SUM(C91:R91)</f>
        <v>264</v>
      </c>
    </row>
    <row r="92" spans="2:19" ht="15.75" thickBot="1" x14ac:dyDescent="0.3">
      <c r="B92" s="31" t="s">
        <v>65</v>
      </c>
      <c r="C92" s="32">
        <v>4</v>
      </c>
      <c r="D92" s="32">
        <v>6</v>
      </c>
      <c r="E92" s="32">
        <v>18</v>
      </c>
      <c r="F92" s="32">
        <v>11</v>
      </c>
      <c r="G92" s="32">
        <v>8</v>
      </c>
      <c r="H92" s="32"/>
      <c r="I92" s="32">
        <v>1</v>
      </c>
      <c r="J92" s="32">
        <v>47</v>
      </c>
      <c r="K92" s="32">
        <v>62</v>
      </c>
      <c r="L92" s="32">
        <v>13</v>
      </c>
      <c r="M92" s="33">
        <v>12</v>
      </c>
      <c r="N92" s="33">
        <v>30</v>
      </c>
      <c r="O92" s="33">
        <v>40</v>
      </c>
      <c r="P92" s="33">
        <v>74</v>
      </c>
      <c r="Q92" s="33">
        <v>273</v>
      </c>
      <c r="R92" s="33">
        <v>81</v>
      </c>
      <c r="S92" s="34">
        <f t="shared" ref="S92:S93" si="7">SUM(C92:R92)</f>
        <v>680</v>
      </c>
    </row>
    <row r="93" spans="2:19" ht="15.75" thickBot="1" x14ac:dyDescent="0.3">
      <c r="B93" s="31" t="s">
        <v>66</v>
      </c>
      <c r="C93" s="32">
        <v>14</v>
      </c>
      <c r="D93" s="32">
        <v>32</v>
      </c>
      <c r="E93" s="32">
        <v>173</v>
      </c>
      <c r="F93" s="32">
        <v>58</v>
      </c>
      <c r="G93" s="32">
        <v>46</v>
      </c>
      <c r="H93" s="32">
        <v>10</v>
      </c>
      <c r="I93" s="32">
        <v>2</v>
      </c>
      <c r="J93" s="32">
        <v>101</v>
      </c>
      <c r="K93" s="32">
        <v>166</v>
      </c>
      <c r="L93" s="32">
        <v>35</v>
      </c>
      <c r="M93" s="33">
        <v>50</v>
      </c>
      <c r="N93" s="33">
        <v>118</v>
      </c>
      <c r="O93" s="33">
        <v>106</v>
      </c>
      <c r="P93" s="33">
        <v>251</v>
      </c>
      <c r="Q93" s="33">
        <v>1085</v>
      </c>
      <c r="R93" s="33">
        <v>299</v>
      </c>
      <c r="S93" s="34">
        <f t="shared" si="7"/>
        <v>2546</v>
      </c>
    </row>
    <row r="94" spans="2:19" ht="15.75" thickBot="1" x14ac:dyDescent="0.3">
      <c r="B94" s="35" t="s">
        <v>25</v>
      </c>
      <c r="C94" s="36"/>
      <c r="D94" s="36"/>
      <c r="E94" s="36">
        <v>3</v>
      </c>
      <c r="F94" s="36">
        <v>1</v>
      </c>
      <c r="G94" s="36">
        <v>1</v>
      </c>
      <c r="H94" s="36"/>
      <c r="I94" s="36"/>
      <c r="J94" s="36">
        <v>1</v>
      </c>
      <c r="K94" s="36">
        <v>10</v>
      </c>
      <c r="L94" s="36">
        <v>5</v>
      </c>
      <c r="M94" s="37">
        <v>5</v>
      </c>
      <c r="N94" s="37">
        <v>17</v>
      </c>
      <c r="O94" s="37">
        <v>21</v>
      </c>
      <c r="P94" s="37">
        <f>SUM(P95:P97)</f>
        <v>99</v>
      </c>
      <c r="Q94" s="37">
        <f>SUM(Q95:Q97)</f>
        <v>58</v>
      </c>
      <c r="R94" s="37">
        <f>SUM(R95:R97)</f>
        <v>14</v>
      </c>
      <c r="S94" s="30">
        <f>SUM(C94:R94)</f>
        <v>235</v>
      </c>
    </row>
    <row r="95" spans="2:19" ht="15.75" thickBot="1" x14ac:dyDescent="0.3">
      <c r="B95" s="31" t="s">
        <v>64</v>
      </c>
      <c r="C95" s="32"/>
      <c r="D95" s="32"/>
      <c r="E95" s="32"/>
      <c r="F95" s="32"/>
      <c r="G95" s="32"/>
      <c r="H95" s="32"/>
      <c r="I95" s="32"/>
      <c r="J95" s="32">
        <v>1</v>
      </c>
      <c r="K95" s="32">
        <v>4</v>
      </c>
      <c r="L95" s="32">
        <v>2</v>
      </c>
      <c r="M95" s="38">
        <v>1</v>
      </c>
      <c r="N95" s="38">
        <v>7</v>
      </c>
      <c r="O95" s="33">
        <v>6</v>
      </c>
      <c r="P95" s="33">
        <v>17</v>
      </c>
      <c r="Q95" s="33">
        <v>12</v>
      </c>
      <c r="R95" s="33">
        <v>3</v>
      </c>
      <c r="S95" s="34">
        <f>SUM(C95:R95)</f>
        <v>53</v>
      </c>
    </row>
    <row r="96" spans="2:19" ht="15.75" thickBot="1" x14ac:dyDescent="0.3">
      <c r="B96" s="31" t="s">
        <v>65</v>
      </c>
      <c r="C96" s="32"/>
      <c r="D96" s="32"/>
      <c r="E96" s="32"/>
      <c r="F96" s="32"/>
      <c r="G96" s="32"/>
      <c r="H96" s="32"/>
      <c r="I96" s="32"/>
      <c r="J96" s="32"/>
      <c r="K96" s="32">
        <v>1</v>
      </c>
      <c r="L96" s="32"/>
      <c r="M96" s="38">
        <v>2</v>
      </c>
      <c r="N96" s="38">
        <v>4</v>
      </c>
      <c r="O96" s="33">
        <v>5</v>
      </c>
      <c r="P96" s="33">
        <v>24</v>
      </c>
      <c r="Q96" s="33">
        <v>8</v>
      </c>
      <c r="R96" s="33">
        <v>5</v>
      </c>
      <c r="S96" s="34">
        <f t="shared" ref="S96:S97" si="8">SUM(C96:R96)</f>
        <v>49</v>
      </c>
    </row>
    <row r="97" spans="2:19" ht="15.75" thickBot="1" x14ac:dyDescent="0.3">
      <c r="B97" s="31" t="s">
        <v>66</v>
      </c>
      <c r="C97" s="32"/>
      <c r="D97" s="32"/>
      <c r="E97" s="32">
        <v>3</v>
      </c>
      <c r="F97" s="32">
        <v>1</v>
      </c>
      <c r="G97" s="32">
        <v>1</v>
      </c>
      <c r="H97" s="32"/>
      <c r="I97" s="32"/>
      <c r="J97" s="32"/>
      <c r="K97" s="32">
        <v>5</v>
      </c>
      <c r="L97" s="32">
        <v>3</v>
      </c>
      <c r="M97" s="38">
        <v>2</v>
      </c>
      <c r="N97" s="38">
        <v>6</v>
      </c>
      <c r="O97" s="33">
        <v>10</v>
      </c>
      <c r="P97" s="33">
        <v>58</v>
      </c>
      <c r="Q97" s="33">
        <v>38</v>
      </c>
      <c r="R97" s="33">
        <v>6</v>
      </c>
      <c r="S97" s="34">
        <f t="shared" si="8"/>
        <v>133</v>
      </c>
    </row>
    <row r="98" spans="2:19" ht="15.75" thickBot="1" x14ac:dyDescent="0.3">
      <c r="B98" s="35" t="s">
        <v>29</v>
      </c>
      <c r="C98" s="36">
        <v>21</v>
      </c>
      <c r="D98" s="36">
        <v>38</v>
      </c>
      <c r="E98" s="36">
        <v>197</v>
      </c>
      <c r="F98" s="36">
        <v>70</v>
      </c>
      <c r="G98" s="36">
        <v>55</v>
      </c>
      <c r="H98" s="36">
        <v>10</v>
      </c>
      <c r="I98" s="36">
        <v>5</v>
      </c>
      <c r="J98" s="36">
        <v>164</v>
      </c>
      <c r="K98" s="36">
        <v>261</v>
      </c>
      <c r="L98" s="36">
        <v>64</v>
      </c>
      <c r="M98" s="36">
        <v>70</v>
      </c>
      <c r="N98" s="36">
        <v>186</v>
      </c>
      <c r="O98" s="36">
        <v>195</v>
      </c>
      <c r="P98" s="30">
        <f>P90+P94</f>
        <v>436</v>
      </c>
      <c r="Q98" s="30">
        <f>Q90+Q94</f>
        <v>1516</v>
      </c>
      <c r="R98" s="30">
        <f>R90+R94</f>
        <v>437</v>
      </c>
      <c r="S98" s="30">
        <f>SUM(C98:R98)</f>
        <v>3725</v>
      </c>
    </row>
    <row r="102" spans="2:19" x14ac:dyDescent="0.25">
      <c r="B102" s="39" t="s">
        <v>106</v>
      </c>
      <c r="C102" s="40"/>
      <c r="D102" s="40"/>
      <c r="E102" s="40"/>
      <c r="F102" s="40"/>
    </row>
    <row r="103" spans="2:19" ht="15.75" thickBot="1" x14ac:dyDescent="0.3">
      <c r="C103" s="1"/>
    </row>
    <row r="104" spans="2:19" ht="15.75" thickTop="1" x14ac:dyDescent="0.25">
      <c r="B104" s="71" t="s">
        <v>74</v>
      </c>
      <c r="C104" s="72"/>
      <c r="D104" s="62"/>
    </row>
    <row r="105" spans="2:19" ht="15.75" thickBot="1" x14ac:dyDescent="0.3">
      <c r="B105" s="73"/>
      <c r="C105" s="74"/>
      <c r="D105" s="62"/>
    </row>
    <row r="106" spans="2:19" ht="16.5" thickTop="1" thickBot="1" x14ac:dyDescent="0.3">
      <c r="B106" s="41" t="s">
        <v>75</v>
      </c>
      <c r="C106" s="42" t="s">
        <v>97</v>
      </c>
      <c r="D106" s="62"/>
    </row>
    <row r="107" spans="2:19" ht="16.5" thickTop="1" thickBot="1" x14ac:dyDescent="0.3">
      <c r="B107" s="43" t="s">
        <v>76</v>
      </c>
      <c r="C107" s="44">
        <v>33</v>
      </c>
      <c r="D107" s="62"/>
    </row>
    <row r="108" spans="2:19" ht="16.5" thickTop="1" thickBot="1" x14ac:dyDescent="0.3">
      <c r="B108" s="43" t="s">
        <v>77</v>
      </c>
      <c r="C108" s="44">
        <v>45</v>
      </c>
      <c r="D108" s="62"/>
    </row>
    <row r="109" spans="2:19" ht="16.5" thickTop="1" thickBot="1" x14ac:dyDescent="0.3">
      <c r="B109" s="43" t="s">
        <v>88</v>
      </c>
      <c r="C109" s="44">
        <v>0</v>
      </c>
      <c r="D109" s="62"/>
    </row>
    <row r="110" spans="2:19" ht="16.5" thickTop="1" thickBot="1" x14ac:dyDescent="0.3">
      <c r="B110" s="43" t="s">
        <v>108</v>
      </c>
      <c r="C110" s="44">
        <v>1</v>
      </c>
      <c r="D110" s="62"/>
    </row>
    <row r="111" spans="2:19" ht="16.5" thickTop="1" thickBot="1" x14ac:dyDescent="0.3">
      <c r="B111" s="43" t="s">
        <v>94</v>
      </c>
      <c r="C111" s="44">
        <v>0</v>
      </c>
      <c r="D111" s="62"/>
    </row>
    <row r="112" spans="2:19" ht="16.5" thickTop="1" thickBot="1" x14ac:dyDescent="0.3">
      <c r="B112" s="43" t="s">
        <v>85</v>
      </c>
      <c r="C112" s="44">
        <v>7</v>
      </c>
      <c r="D112" s="62"/>
    </row>
    <row r="113" spans="2:4" ht="16.5" thickTop="1" thickBot="1" x14ac:dyDescent="0.3">
      <c r="B113" s="43" t="s">
        <v>78</v>
      </c>
      <c r="C113" s="44">
        <v>68</v>
      </c>
      <c r="D113" s="62"/>
    </row>
    <row r="114" spans="2:4" ht="16.5" thickTop="1" thickBot="1" x14ac:dyDescent="0.3">
      <c r="B114" s="43" t="s">
        <v>92</v>
      </c>
      <c r="C114" s="44">
        <v>2</v>
      </c>
      <c r="D114" s="62"/>
    </row>
    <row r="115" spans="2:4" ht="16.5" thickTop="1" thickBot="1" x14ac:dyDescent="0.3">
      <c r="B115" s="43" t="s">
        <v>79</v>
      </c>
      <c r="C115" s="44">
        <v>100</v>
      </c>
      <c r="D115" s="62"/>
    </row>
    <row r="116" spans="2:4" ht="16.5" thickTop="1" thickBot="1" x14ac:dyDescent="0.3">
      <c r="B116" s="43" t="s">
        <v>86</v>
      </c>
      <c r="C116" s="44">
        <v>17</v>
      </c>
      <c r="D116" s="62"/>
    </row>
    <row r="117" spans="2:4" ht="16.5" thickTop="1" thickBot="1" x14ac:dyDescent="0.3">
      <c r="B117" s="43" t="s">
        <v>80</v>
      </c>
      <c r="C117" s="44">
        <v>6</v>
      </c>
      <c r="D117" s="62"/>
    </row>
    <row r="118" spans="2:4" ht="16.5" thickTop="1" thickBot="1" x14ac:dyDescent="0.3">
      <c r="B118" s="43" t="s">
        <v>93</v>
      </c>
      <c r="C118" s="44"/>
      <c r="D118" s="62"/>
    </row>
    <row r="119" spans="2:4" ht="16.5" thickTop="1" thickBot="1" x14ac:dyDescent="0.3">
      <c r="B119" s="43" t="s">
        <v>81</v>
      </c>
      <c r="C119" s="44">
        <v>3</v>
      </c>
      <c r="D119" s="62"/>
    </row>
    <row r="120" spans="2:4" ht="16.5" thickTop="1" thickBot="1" x14ac:dyDescent="0.3">
      <c r="B120" s="43" t="s">
        <v>87</v>
      </c>
      <c r="C120" s="44">
        <v>11</v>
      </c>
      <c r="D120" s="62"/>
    </row>
    <row r="121" spans="2:4" ht="16.5" thickTop="1" thickBot="1" x14ac:dyDescent="0.3">
      <c r="B121" s="43" t="s">
        <v>82</v>
      </c>
      <c r="C121" s="44">
        <v>2</v>
      </c>
      <c r="D121" s="62"/>
    </row>
    <row r="122" spans="2:4" ht="16.5" thickTop="1" thickBot="1" x14ac:dyDescent="0.3">
      <c r="B122" s="43" t="s">
        <v>83</v>
      </c>
      <c r="C122" s="44">
        <v>65</v>
      </c>
      <c r="D122" s="62"/>
    </row>
    <row r="123" spans="2:4" ht="16.5" thickTop="1" thickBot="1" x14ac:dyDescent="0.3">
      <c r="B123" s="45" t="s">
        <v>29</v>
      </c>
      <c r="C123" s="46">
        <f>SUM(C107:C122)</f>
        <v>360</v>
      </c>
      <c r="D123" s="62"/>
    </row>
    <row r="124" spans="2:4" ht="16.5" thickTop="1" thickBot="1" x14ac:dyDescent="0.3">
      <c r="B124" s="1"/>
      <c r="C124" s="63"/>
    </row>
    <row r="125" spans="2:4" ht="16.5" thickTop="1" thickBot="1" x14ac:dyDescent="0.3">
      <c r="B125" s="75" t="s">
        <v>84</v>
      </c>
      <c r="C125" s="76"/>
    </row>
    <row r="126" spans="2:4" ht="16.5" thickTop="1" thickBot="1" x14ac:dyDescent="0.3">
      <c r="B126" s="41" t="s">
        <v>75</v>
      </c>
      <c r="C126" s="42" t="s">
        <v>97</v>
      </c>
    </row>
    <row r="127" spans="2:4" ht="16.5" thickTop="1" thickBot="1" x14ac:dyDescent="0.3">
      <c r="B127" s="43" t="s">
        <v>78</v>
      </c>
      <c r="C127" s="44">
        <v>1</v>
      </c>
    </row>
    <row r="128" spans="2:4" ht="16.5" thickTop="1" thickBot="1" x14ac:dyDescent="0.3">
      <c r="B128" s="43" t="s">
        <v>79</v>
      </c>
      <c r="C128" s="44">
        <v>1</v>
      </c>
    </row>
    <row r="129" spans="2:3" ht="16.5" thickTop="1" thickBot="1" x14ac:dyDescent="0.3">
      <c r="B129" s="43" t="s">
        <v>86</v>
      </c>
      <c r="C129" s="44">
        <v>1</v>
      </c>
    </row>
    <row r="130" spans="2:3" ht="16.5" thickTop="1" thickBot="1" x14ac:dyDescent="0.3">
      <c r="B130" s="47" t="s">
        <v>29</v>
      </c>
      <c r="C130" s="48">
        <f>SUM(C127:C129)</f>
        <v>3</v>
      </c>
    </row>
    <row r="131" spans="2:3" ht="15.75" thickTop="1" x14ac:dyDescent="0.25">
      <c r="B131" s="39"/>
    </row>
    <row r="132" spans="2:3" x14ac:dyDescent="0.25">
      <c r="B132" s="39"/>
    </row>
    <row r="133" spans="2:3" x14ac:dyDescent="0.25">
      <c r="B133" s="39" t="s">
        <v>107</v>
      </c>
    </row>
  </sheetData>
  <mergeCells count="4">
    <mergeCell ref="B33:E33"/>
    <mergeCell ref="B88:S88"/>
    <mergeCell ref="B104:C105"/>
    <mergeCell ref="B125:C125"/>
  </mergeCells>
  <conditionalFormatting sqref="J35:J84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2024-04-23T13:09:11Z</dcterms:modified>
</cp:coreProperties>
</file>