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365mps-my.sharepoint.com/personal/zeljka_fatovic_mps_hr/Documents/Radna površina/"/>
    </mc:Choice>
  </mc:AlternateContent>
  <xr:revisionPtr revIDLastSave="9" documentId="13_ncr:1_{E0DD0270-6BE9-430C-B39A-8EDF2F8C5834}" xr6:coauthVersionLast="47" xr6:coauthVersionMax="47" xr10:uidLastSave="{4BE220D8-EA09-4811-8C71-211E2F4B3679}"/>
  <bookViews>
    <workbookView xWindow="-110" yWindow="-110" windowWidth="25820" windowHeight="14020" xr2:uid="{00000000-000D-0000-FFFF-FFFF00000000}"/>
  </bookViews>
  <sheets>
    <sheet name="Kravlje mlijeko" sheetId="1" r:id="rId1"/>
    <sheet name="Ovčje mlijeko" sheetId="2" r:id="rId2"/>
    <sheet name="Kozje mlijeko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2" i="3" l="1"/>
  <c r="E82" i="3"/>
  <c r="F82" i="3"/>
  <c r="G82" i="3"/>
  <c r="C82" i="3"/>
  <c r="G77" i="3"/>
  <c r="G78" i="3"/>
  <c r="G79" i="3"/>
  <c r="G76" i="3"/>
  <c r="G80" i="3" s="1"/>
  <c r="D80" i="3"/>
  <c r="E80" i="3"/>
  <c r="F80" i="3"/>
  <c r="C80" i="3"/>
  <c r="G74" i="3"/>
  <c r="G73" i="3"/>
  <c r="D75" i="3"/>
  <c r="E75" i="3"/>
  <c r="F75" i="3"/>
  <c r="C75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58" i="3"/>
  <c r="D72" i="3"/>
  <c r="E72" i="3"/>
  <c r="F72" i="3"/>
  <c r="C72" i="3"/>
  <c r="E57" i="3"/>
  <c r="F57" i="3"/>
  <c r="C57" i="3"/>
  <c r="D57" i="3"/>
  <c r="G55" i="3"/>
  <c r="G56" i="3"/>
  <c r="G54" i="3"/>
  <c r="G52" i="3"/>
  <c r="G53" i="3" s="1"/>
  <c r="D53" i="3"/>
  <c r="E53" i="3"/>
  <c r="F53" i="3"/>
  <c r="C53" i="3"/>
  <c r="G50" i="3"/>
  <c r="G51" i="3" s="1"/>
  <c r="F51" i="3"/>
  <c r="E51" i="3"/>
  <c r="G48" i="3"/>
  <c r="G47" i="3"/>
  <c r="G49" i="3" s="1"/>
  <c r="D49" i="3"/>
  <c r="E49" i="3"/>
  <c r="F49" i="3"/>
  <c r="C49" i="3"/>
  <c r="G35" i="3"/>
  <c r="G36" i="3"/>
  <c r="G37" i="3"/>
  <c r="G38" i="3"/>
  <c r="G39" i="3"/>
  <c r="G40" i="3"/>
  <c r="G41" i="3"/>
  <c r="G42" i="3"/>
  <c r="G43" i="3"/>
  <c r="G44" i="3"/>
  <c r="G45" i="3"/>
  <c r="G34" i="3"/>
  <c r="D46" i="3"/>
  <c r="E46" i="3"/>
  <c r="F46" i="3"/>
  <c r="C46" i="3"/>
  <c r="G26" i="3"/>
  <c r="G27" i="3"/>
  <c r="G28" i="3"/>
  <c r="G29" i="3"/>
  <c r="G30" i="3"/>
  <c r="G31" i="3"/>
  <c r="G32" i="3"/>
  <c r="G25" i="3"/>
  <c r="D33" i="3"/>
  <c r="E33" i="3"/>
  <c r="F33" i="3"/>
  <c r="C33" i="3"/>
  <c r="G23" i="3"/>
  <c r="G24" i="3" s="1"/>
  <c r="F24" i="3"/>
  <c r="E24" i="3"/>
  <c r="G20" i="3"/>
  <c r="G21" i="3"/>
  <c r="G19" i="3"/>
  <c r="D22" i="3"/>
  <c r="E22" i="3"/>
  <c r="F22" i="3"/>
  <c r="C22" i="3"/>
  <c r="G6" i="3"/>
  <c r="G7" i="3"/>
  <c r="G8" i="3"/>
  <c r="G9" i="3"/>
  <c r="G10" i="3"/>
  <c r="G11" i="3"/>
  <c r="G12" i="3"/>
  <c r="G13" i="3"/>
  <c r="G14" i="3"/>
  <c r="G15" i="3"/>
  <c r="G16" i="3"/>
  <c r="G17" i="3"/>
  <c r="G5" i="3"/>
  <c r="D18" i="3"/>
  <c r="E18" i="3"/>
  <c r="F18" i="3"/>
  <c r="C18" i="3"/>
  <c r="G75" i="3" l="1"/>
  <c r="G57" i="3"/>
  <c r="G72" i="3"/>
  <c r="G33" i="3"/>
  <c r="G46" i="3"/>
  <c r="G22" i="3"/>
  <c r="G18" i="3"/>
  <c r="G62" i="2"/>
  <c r="G63" i="2"/>
  <c r="G61" i="2"/>
  <c r="D64" i="2"/>
  <c r="D66" i="2" s="1"/>
  <c r="E64" i="2"/>
  <c r="E66" i="2" s="1"/>
  <c r="F64" i="2"/>
  <c r="F66" i="2" s="1"/>
  <c r="C64" i="2"/>
  <c r="C66" i="2" s="1"/>
  <c r="G58" i="2"/>
  <c r="G59" i="2"/>
  <c r="G57" i="2"/>
  <c r="D60" i="2"/>
  <c r="E60" i="2"/>
  <c r="F60" i="2"/>
  <c r="G60" i="2" s="1"/>
  <c r="C60" i="2"/>
  <c r="G54" i="2"/>
  <c r="G55" i="2"/>
  <c r="G53" i="2"/>
  <c r="D56" i="2"/>
  <c r="E56" i="2"/>
  <c r="F56" i="2"/>
  <c r="G56" i="2" s="1"/>
  <c r="C56" i="2"/>
  <c r="G51" i="2"/>
  <c r="D52" i="2"/>
  <c r="G52" i="2" s="1"/>
  <c r="E52" i="2"/>
  <c r="F52" i="2"/>
  <c r="C52" i="2"/>
  <c r="G49" i="2"/>
  <c r="D50" i="2"/>
  <c r="E50" i="2"/>
  <c r="F50" i="2"/>
  <c r="C50" i="2"/>
  <c r="G47" i="2"/>
  <c r="G46" i="2"/>
  <c r="D48" i="2"/>
  <c r="E48" i="2"/>
  <c r="F48" i="2"/>
  <c r="C48" i="2"/>
  <c r="G44" i="2"/>
  <c r="G43" i="2"/>
  <c r="D45" i="2"/>
  <c r="E45" i="2"/>
  <c r="F45" i="2"/>
  <c r="G45" i="2" s="1"/>
  <c r="C45" i="2"/>
  <c r="G41" i="2"/>
  <c r="G40" i="2"/>
  <c r="D42" i="2"/>
  <c r="G42" i="2" s="1"/>
  <c r="E42" i="2"/>
  <c r="F42" i="2"/>
  <c r="C42" i="2"/>
  <c r="G39" i="2"/>
  <c r="G38" i="2"/>
  <c r="F39" i="2"/>
  <c r="E39" i="2"/>
  <c r="G36" i="2"/>
  <c r="G35" i="2"/>
  <c r="D37" i="2"/>
  <c r="E37" i="2"/>
  <c r="F37" i="2"/>
  <c r="C37" i="2"/>
  <c r="G24" i="2"/>
  <c r="G25" i="2"/>
  <c r="G26" i="2"/>
  <c r="G27" i="2"/>
  <c r="G28" i="2"/>
  <c r="G29" i="2"/>
  <c r="G30" i="2"/>
  <c r="G31" i="2"/>
  <c r="G32" i="2"/>
  <c r="G33" i="2"/>
  <c r="G23" i="2"/>
  <c r="D34" i="2"/>
  <c r="G34" i="2" s="1"/>
  <c r="E34" i="2"/>
  <c r="F34" i="2"/>
  <c r="C34" i="2"/>
  <c r="G21" i="2"/>
  <c r="D22" i="2"/>
  <c r="E22" i="2"/>
  <c r="F22" i="2"/>
  <c r="G22" i="2" s="1"/>
  <c r="C22" i="2"/>
  <c r="G19" i="2"/>
  <c r="G18" i="2"/>
  <c r="D20" i="2"/>
  <c r="G20" i="2" s="1"/>
  <c r="E20" i="2"/>
  <c r="F20" i="2"/>
  <c r="C20" i="2"/>
  <c r="G6" i="2"/>
  <c r="G7" i="2"/>
  <c r="G8" i="2"/>
  <c r="G9" i="2"/>
  <c r="G10" i="2"/>
  <c r="G11" i="2"/>
  <c r="G12" i="2"/>
  <c r="G13" i="2"/>
  <c r="G14" i="2"/>
  <c r="G15" i="2"/>
  <c r="G16" i="2"/>
  <c r="G5" i="2"/>
  <c r="D17" i="2"/>
  <c r="E17" i="2"/>
  <c r="F17" i="2"/>
  <c r="C17" i="2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14" i="1"/>
  <c r="D346" i="1"/>
  <c r="E346" i="1"/>
  <c r="F346" i="1"/>
  <c r="G346" i="1" s="1"/>
  <c r="C346" i="1"/>
  <c r="G312" i="1"/>
  <c r="G311" i="1"/>
  <c r="D313" i="1"/>
  <c r="G313" i="1" s="1"/>
  <c r="E313" i="1"/>
  <c r="F313" i="1"/>
  <c r="C313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284" i="1"/>
  <c r="D310" i="1"/>
  <c r="E310" i="1"/>
  <c r="F310" i="1"/>
  <c r="C310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69" i="1"/>
  <c r="D283" i="1"/>
  <c r="E283" i="1"/>
  <c r="F283" i="1"/>
  <c r="C283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48" i="1"/>
  <c r="D268" i="1"/>
  <c r="E268" i="1"/>
  <c r="F268" i="1"/>
  <c r="C268" i="1"/>
  <c r="G241" i="1"/>
  <c r="G242" i="1"/>
  <c r="G243" i="1"/>
  <c r="G244" i="1"/>
  <c r="G245" i="1"/>
  <c r="G246" i="1"/>
  <c r="G240" i="1"/>
  <c r="D247" i="1"/>
  <c r="E247" i="1"/>
  <c r="F247" i="1"/>
  <c r="C247" i="1"/>
  <c r="G232" i="1"/>
  <c r="G233" i="1"/>
  <c r="G234" i="1"/>
  <c r="G235" i="1"/>
  <c r="G236" i="1"/>
  <c r="G237" i="1"/>
  <c r="G238" i="1"/>
  <c r="G231" i="1"/>
  <c r="D239" i="1"/>
  <c r="E239" i="1"/>
  <c r="F239" i="1"/>
  <c r="C239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13" i="1"/>
  <c r="D230" i="1"/>
  <c r="E230" i="1"/>
  <c r="F230" i="1"/>
  <c r="C230" i="1"/>
  <c r="G210" i="1"/>
  <c r="G211" i="1"/>
  <c r="G209" i="1"/>
  <c r="F212" i="1"/>
  <c r="G212" i="1" s="1"/>
  <c r="E212" i="1"/>
  <c r="G199" i="1"/>
  <c r="G200" i="1"/>
  <c r="G201" i="1"/>
  <c r="G202" i="1"/>
  <c r="G203" i="1"/>
  <c r="G204" i="1"/>
  <c r="G205" i="1"/>
  <c r="G206" i="1"/>
  <c r="G207" i="1"/>
  <c r="G198" i="1"/>
  <c r="D208" i="1"/>
  <c r="E208" i="1"/>
  <c r="F208" i="1"/>
  <c r="C208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61" i="1"/>
  <c r="D197" i="1"/>
  <c r="E197" i="1"/>
  <c r="F197" i="1"/>
  <c r="C197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42" i="1"/>
  <c r="D160" i="1"/>
  <c r="E160" i="1"/>
  <c r="F160" i="1"/>
  <c r="C160" i="1"/>
  <c r="G134" i="1"/>
  <c r="G135" i="1"/>
  <c r="G136" i="1"/>
  <c r="G137" i="1"/>
  <c r="G138" i="1"/>
  <c r="G139" i="1"/>
  <c r="G140" i="1"/>
  <c r="G133" i="1"/>
  <c r="D141" i="1"/>
  <c r="E141" i="1"/>
  <c r="F141" i="1"/>
  <c r="C141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05" i="1"/>
  <c r="D132" i="1"/>
  <c r="E132" i="1"/>
  <c r="F132" i="1"/>
  <c r="C132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80" i="1"/>
  <c r="D104" i="1"/>
  <c r="E104" i="1"/>
  <c r="F104" i="1"/>
  <c r="C104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63" i="1"/>
  <c r="D79" i="1"/>
  <c r="E79" i="1"/>
  <c r="F79" i="1"/>
  <c r="C79" i="1"/>
  <c r="G50" i="1"/>
  <c r="G51" i="1"/>
  <c r="G52" i="1"/>
  <c r="G53" i="1"/>
  <c r="G54" i="1"/>
  <c r="G55" i="1"/>
  <c r="G56" i="1"/>
  <c r="G57" i="1"/>
  <c r="G58" i="1"/>
  <c r="G59" i="1"/>
  <c r="G60" i="1"/>
  <c r="G61" i="1"/>
  <c r="G49" i="1"/>
  <c r="D62" i="1"/>
  <c r="E62" i="1"/>
  <c r="F62" i="1"/>
  <c r="C62" i="1"/>
  <c r="G48" i="1"/>
  <c r="G47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29" i="1"/>
  <c r="D46" i="1"/>
  <c r="E46" i="1"/>
  <c r="F46" i="1"/>
  <c r="C46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5" i="1"/>
  <c r="F28" i="1"/>
  <c r="E28" i="1"/>
  <c r="D28" i="1"/>
  <c r="C28" i="1"/>
  <c r="G64" i="2" l="1"/>
  <c r="G17" i="2"/>
  <c r="G37" i="2"/>
  <c r="G48" i="2"/>
  <c r="G50" i="2"/>
  <c r="E348" i="1"/>
  <c r="D348" i="1"/>
  <c r="C348" i="1"/>
  <c r="G310" i="1"/>
  <c r="G239" i="1"/>
  <c r="G247" i="1"/>
  <c r="F348" i="1"/>
  <c r="G283" i="1"/>
  <c r="G268" i="1"/>
  <c r="G230" i="1"/>
  <c r="G160" i="1"/>
  <c r="G197" i="1"/>
  <c r="G208" i="1"/>
  <c r="G141" i="1"/>
  <c r="G79" i="1"/>
  <c r="G104" i="1"/>
  <c r="G132" i="1"/>
  <c r="G62" i="1"/>
  <c r="G46" i="1"/>
  <c r="G28" i="1"/>
  <c r="G66" i="2" l="1"/>
  <c r="G348" i="1"/>
</calcChain>
</file>

<file path=xl/sharedStrings.xml><?xml version="1.0" encoding="utf-8"?>
<sst xmlns="http://schemas.openxmlformats.org/spreadsheetml/2006/main" count="557" uniqueCount="404">
  <si>
    <t>BEREK</t>
  </si>
  <si>
    <t>BJELOVAR</t>
  </si>
  <si>
    <t>ČAZMA</t>
  </si>
  <si>
    <t>DARUVAR</t>
  </si>
  <si>
    <t>DEŽANOVAC</t>
  </si>
  <si>
    <t>ĐULOVAC</t>
  </si>
  <si>
    <t>GAREŠNICA</t>
  </si>
  <si>
    <t>GRUBIŠNO POLJE</t>
  </si>
  <si>
    <t>HERCEGOVAC</t>
  </si>
  <si>
    <t>IVANSKA</t>
  </si>
  <si>
    <t>KAPELA</t>
  </si>
  <si>
    <t>KONČANICA</t>
  </si>
  <si>
    <t>NOVA RAČA</t>
  </si>
  <si>
    <t>ROVIŠĆE</t>
  </si>
  <si>
    <t>SEVERIN</t>
  </si>
  <si>
    <t>SIRAČ</t>
  </si>
  <si>
    <t>ŠANDROVAC</t>
  </si>
  <si>
    <t>ŠTEFANJE</t>
  </si>
  <si>
    <t>VELIKA PISANICA</t>
  </si>
  <si>
    <t>VELIKA TRNOVITICA</t>
  </si>
  <si>
    <t>VELIKI GRĐEVAC</t>
  </si>
  <si>
    <t>VELIKO TROJSTVO</t>
  </si>
  <si>
    <t>ZRINSKI TOPOLOVAC</t>
  </si>
  <si>
    <t>CERNIK</t>
  </si>
  <si>
    <t>DONJI ANDRIJEVCI</t>
  </si>
  <si>
    <t>GARČIN</t>
  </si>
  <si>
    <t>GORNJI BOGIĆEVCI</t>
  </si>
  <si>
    <t>GUNDINCI</t>
  </si>
  <si>
    <t>KLAKAR</t>
  </si>
  <si>
    <t>NOVA GRADIŠKA</t>
  </si>
  <si>
    <t>OPRISAVCI</t>
  </si>
  <si>
    <t>ORIOVAC</t>
  </si>
  <si>
    <t>SIKIREVCI</t>
  </si>
  <si>
    <t>SLAVONSKI ŠAMAC</t>
  </si>
  <si>
    <t>STARA GRADIŠKA</t>
  </si>
  <si>
    <t>STARO PETROVO SELO</t>
  </si>
  <si>
    <t>VELIKA KOPANICA</t>
  </si>
  <si>
    <t>VRBJE</t>
  </si>
  <si>
    <t>VRPOLJE</t>
  </si>
  <si>
    <t>GRAD ZAGREB</t>
  </si>
  <si>
    <t>BRTONIGLA</t>
  </si>
  <si>
    <t>BUJE</t>
  </si>
  <si>
    <t>BUZET</t>
  </si>
  <si>
    <t>CEROVLJE</t>
  </si>
  <si>
    <t>GROŽNJAN</t>
  </si>
  <si>
    <t>KRŠAN</t>
  </si>
  <si>
    <t>LUPOGLAV</t>
  </si>
  <si>
    <t>MARČANA</t>
  </si>
  <si>
    <t>NOVIGRAD</t>
  </si>
  <si>
    <t>PAZIN</t>
  </si>
  <si>
    <t>PULA</t>
  </si>
  <si>
    <t>VODNJAN</t>
  </si>
  <si>
    <t>ŽMINJ</t>
  </si>
  <si>
    <t>BARILOVIĆI</t>
  </si>
  <si>
    <t>CETINGRAD</t>
  </si>
  <si>
    <t>DRAGANIĆ</t>
  </si>
  <si>
    <t>DUGA RESA</t>
  </si>
  <si>
    <t>JOSIPDOL</t>
  </si>
  <si>
    <t>KARLOVAC</t>
  </si>
  <si>
    <t>KRNJAK</t>
  </si>
  <si>
    <t>LASINJA</t>
  </si>
  <si>
    <t>NETRETIĆ</t>
  </si>
  <si>
    <t>OGULIN</t>
  </si>
  <si>
    <t>OZALJ</t>
  </si>
  <si>
    <t>RAKOVICA</t>
  </si>
  <si>
    <t>RIBNIK</t>
  </si>
  <si>
    <t>SLUNJ</t>
  </si>
  <si>
    <t>VOJNIĆ</t>
  </si>
  <si>
    <t>ŽAKANJE</t>
  </si>
  <si>
    <t>DRNJE</t>
  </si>
  <si>
    <t>ĐELEKOVEC</t>
  </si>
  <si>
    <t>ĐURĐEVAC</t>
  </si>
  <si>
    <t>FERDINANDOVAC</t>
  </si>
  <si>
    <t>GOLA</t>
  </si>
  <si>
    <t>GORNJA RIJEKA</t>
  </si>
  <si>
    <t>HLEBINE</t>
  </si>
  <si>
    <t>KALINOVAC</t>
  </si>
  <si>
    <t>KALNIK</t>
  </si>
  <si>
    <t>KLOŠTAR PODRAVSKI</t>
  </si>
  <si>
    <t>KOPRIVNICA</t>
  </si>
  <si>
    <t>KOPRIVNIČKI BREGI</t>
  </si>
  <si>
    <t>KOPRIVNIČKI IVANEC</t>
  </si>
  <si>
    <t>KRIŽEVCI</t>
  </si>
  <si>
    <t>MOLVE</t>
  </si>
  <si>
    <t>NOVIGRAD PODRAVSKI</t>
  </si>
  <si>
    <t>NOVO VIRJE</t>
  </si>
  <si>
    <t>PETERANEC</t>
  </si>
  <si>
    <t>PODRAVSKE SESVETE</t>
  </si>
  <si>
    <t>RASINJA</t>
  </si>
  <si>
    <t>SOKOLOVAC</t>
  </si>
  <si>
    <t>SVETI IVAN ŽABNO</t>
  </si>
  <si>
    <t>SVETI PETAR OREHOVEC</t>
  </si>
  <si>
    <t>VIRJE</t>
  </si>
  <si>
    <t>BUDINŠČINA</t>
  </si>
  <si>
    <t>DESINIĆ</t>
  </si>
  <si>
    <t>GORNJA STUBICA</t>
  </si>
  <si>
    <t>HRAŠĆINA</t>
  </si>
  <si>
    <t>HUM NA SUTLI</t>
  </si>
  <si>
    <t>KLANJEC</t>
  </si>
  <si>
    <t>KONJŠČINA</t>
  </si>
  <si>
    <t>KRALJEVEC NA SUTLI</t>
  </si>
  <si>
    <t>KRAPINA</t>
  </si>
  <si>
    <t>KRAPINSKE TOPLICE</t>
  </si>
  <si>
    <t>KUMROVEC</t>
  </si>
  <si>
    <t>LOBOR</t>
  </si>
  <si>
    <t>MAČE</t>
  </si>
  <si>
    <t>MARIJA BISTRICA</t>
  </si>
  <si>
    <t>MIHOVLJAN</t>
  </si>
  <si>
    <t>PETROVSKO</t>
  </si>
  <si>
    <t>PREGRADA</t>
  </si>
  <si>
    <t>RADOBOJ</t>
  </si>
  <si>
    <t>SVETI KRIŽ ZAČRETJE</t>
  </si>
  <si>
    <t>TUHELJ</t>
  </si>
  <si>
    <t>VELIKO TRGOVIŠĆE</t>
  </si>
  <si>
    <t>ZAGORSKA SELA</t>
  </si>
  <si>
    <t>ZLATAR</t>
  </si>
  <si>
    <t>ZLATAR-BISTRICA</t>
  </si>
  <si>
    <t>BRINJE</t>
  </si>
  <si>
    <t>GOSPIĆ</t>
  </si>
  <si>
    <t>KARLOBAG</t>
  </si>
  <si>
    <t>OTOČAC</t>
  </si>
  <si>
    <t>PERUŠIĆ</t>
  </si>
  <si>
    <t>SENJ</t>
  </si>
  <si>
    <t>UDBINA</t>
  </si>
  <si>
    <t>VRHOVINE</t>
  </si>
  <si>
    <t>BELICA</t>
  </si>
  <si>
    <t>ČAKOVEC</t>
  </si>
  <si>
    <t>DOMAŠINEC</t>
  </si>
  <si>
    <t>DONJI KRALJEVEC</t>
  </si>
  <si>
    <t>DONJI VIDOVEC</t>
  </si>
  <si>
    <t>GORNJI MIHALJEVEC</t>
  </si>
  <si>
    <t>MALA SUBOTICA</t>
  </si>
  <si>
    <t>NEDELIŠĆE</t>
  </si>
  <si>
    <t>OREHOVICA</t>
  </si>
  <si>
    <t>PODTUREN</t>
  </si>
  <si>
    <t>PRELOG</t>
  </si>
  <si>
    <t>SELNICA</t>
  </si>
  <si>
    <t>SVETA MARIJA</t>
  </si>
  <si>
    <t>SVETI JURAJ NA BREGU</t>
  </si>
  <si>
    <t>SVETI MARTIN NA MURI</t>
  </si>
  <si>
    <t>ŠENKOVEC</t>
  </si>
  <si>
    <t>ŠTRIGOVA</t>
  </si>
  <si>
    <t>VRATIŠINEC</t>
  </si>
  <si>
    <t>ANTUNOVAC</t>
  </si>
  <si>
    <t>BELIŠĆE</t>
  </si>
  <si>
    <t>BIZOVAC</t>
  </si>
  <si>
    <t>ČEMINAC</t>
  </si>
  <si>
    <t>ČEPIN</t>
  </si>
  <si>
    <t>DARDA</t>
  </si>
  <si>
    <t>DONJI MIHOLJAC</t>
  </si>
  <si>
    <t>DRAŽ</t>
  </si>
  <si>
    <t>DRENJE</t>
  </si>
  <si>
    <t>ĐAKOVO</t>
  </si>
  <si>
    <t>ĐURĐENOVAC</t>
  </si>
  <si>
    <t>ERDUT</t>
  </si>
  <si>
    <t>FERIČANCI</t>
  </si>
  <si>
    <t>GORJANI</t>
  </si>
  <si>
    <t>JAGODNJAK</t>
  </si>
  <si>
    <t>KNEŽEVI VINOGRADI</t>
  </si>
  <si>
    <t>KOŠKA</t>
  </si>
  <si>
    <t>LEVANJSKA VAROŠ</t>
  </si>
  <si>
    <t>MAGADENOVAC</t>
  </si>
  <si>
    <t>MARIJANCI</t>
  </si>
  <si>
    <t>NAŠICE</t>
  </si>
  <si>
    <t>OSIJEK</t>
  </si>
  <si>
    <t>PETLOVAC</t>
  </si>
  <si>
    <t>PODGORAČ</t>
  </si>
  <si>
    <t>PODRAVSKA MOSLAVINA</t>
  </si>
  <si>
    <t>POPOVAC</t>
  </si>
  <si>
    <t>PUNITOVCI</t>
  </si>
  <si>
    <t>SATNICA ĐAKOVAČKA</t>
  </si>
  <si>
    <t>SEMELJCI</t>
  </si>
  <si>
    <t>ŠODOLOVCI</t>
  </si>
  <si>
    <t>TRNAVA</t>
  </si>
  <si>
    <t>VALPOVO</t>
  </si>
  <si>
    <t>VILJEVO</t>
  </si>
  <si>
    <t>VIŠKOVCI</t>
  </si>
  <si>
    <t>VLADISLAVCI</t>
  </si>
  <si>
    <t>VUKA</t>
  </si>
  <si>
    <t>BRESTOVAC</t>
  </si>
  <si>
    <t>ČAGLIN</t>
  </si>
  <si>
    <t>JAKŠIĆ</t>
  </si>
  <si>
    <t>KAPTOL</t>
  </si>
  <si>
    <t>KUTJEVO</t>
  </si>
  <si>
    <t>LIPIK</t>
  </si>
  <si>
    <t>PAKRAC</t>
  </si>
  <si>
    <t>PLETERNICA</t>
  </si>
  <si>
    <t>POŽEGA</t>
  </si>
  <si>
    <t>VELIKA</t>
  </si>
  <si>
    <t>GLINA</t>
  </si>
  <si>
    <t>GVOZD</t>
  </si>
  <si>
    <t>HRVATSKA DUBICA</t>
  </si>
  <si>
    <t>HRVATSKA KOSTAJNICA</t>
  </si>
  <si>
    <t>KUTINA</t>
  </si>
  <si>
    <t>LEKENIK</t>
  </si>
  <si>
    <t>LIPOVLJANI</t>
  </si>
  <si>
    <t>MAJUR</t>
  </si>
  <si>
    <t>MARTINSKA VES</t>
  </si>
  <si>
    <t>NOVSKA</t>
  </si>
  <si>
    <t>PETRINJA</t>
  </si>
  <si>
    <t>POPOVAČA</t>
  </si>
  <si>
    <t>SISAK</t>
  </si>
  <si>
    <t>SUNJA</t>
  </si>
  <si>
    <t>VELIKA LUDINA</t>
  </si>
  <si>
    <t>HRVACE</t>
  </si>
  <si>
    <t>LOKVIČIĆI</t>
  </si>
  <si>
    <t>OTOK</t>
  </si>
  <si>
    <t>SINJ</t>
  </si>
  <si>
    <t>TRILJ</t>
  </si>
  <si>
    <t>BISKUPIJA</t>
  </si>
  <si>
    <t>DRNIŠ</t>
  </si>
  <si>
    <t>ERVENIK</t>
  </si>
  <si>
    <t>PROMINA</t>
  </si>
  <si>
    <t>BEDNJA</t>
  </si>
  <si>
    <t>BERETINEC</t>
  </si>
  <si>
    <t>BREZNICA</t>
  </si>
  <si>
    <t>BREZNIČKI HUM</t>
  </si>
  <si>
    <t>CESTICA</t>
  </si>
  <si>
    <t>DONJA VOĆA</t>
  </si>
  <si>
    <t>DONJI MARTIJANEC</t>
  </si>
  <si>
    <t>JALŽABET</t>
  </si>
  <si>
    <t>LEPOGLAVA</t>
  </si>
  <si>
    <t>LUDBREG</t>
  </si>
  <si>
    <t>MALI BUKOVEC</t>
  </si>
  <si>
    <t>MARUŠEVEC</t>
  </si>
  <si>
    <t>NOVI MAROF</t>
  </si>
  <si>
    <t>PETRIJANEC</t>
  </si>
  <si>
    <t>SVETI ĐURĐ</t>
  </si>
  <si>
    <t>SVETI ILIJA</t>
  </si>
  <si>
    <t>VARAŽDINSKE TOPLICE</t>
  </si>
  <si>
    <t>VIDOVEC</t>
  </si>
  <si>
    <t>VINICA</t>
  </si>
  <si>
    <t>VISOKO</t>
  </si>
  <si>
    <t>CRNAC</t>
  </si>
  <si>
    <t>ČAČINCI</t>
  </si>
  <si>
    <t>ČAĐAVICA</t>
  </si>
  <si>
    <t>GRADINA</t>
  </si>
  <si>
    <t>LUKAČ</t>
  </si>
  <si>
    <t>MIKLEUŠ</t>
  </si>
  <si>
    <t>ORAHOVICA</t>
  </si>
  <si>
    <t>PITOMAČA</t>
  </si>
  <si>
    <t>SOPJE</t>
  </si>
  <si>
    <t>SUHOPOLJE</t>
  </si>
  <si>
    <t>ŠPIŠIĆ BUKOVICA</t>
  </si>
  <si>
    <t>VIROVITICA</t>
  </si>
  <si>
    <t>VOĆIN</t>
  </si>
  <si>
    <t>ZDENCI</t>
  </si>
  <si>
    <t>BABINA GREDA</t>
  </si>
  <si>
    <t>BOGDANOVCI</t>
  </si>
  <si>
    <t>BOROVO</t>
  </si>
  <si>
    <t>BOŠNJACI</t>
  </si>
  <si>
    <t>CERNA</t>
  </si>
  <si>
    <t>DRENOVCI</t>
  </si>
  <si>
    <t>GRADIŠTE</t>
  </si>
  <si>
    <t>ILOK</t>
  </si>
  <si>
    <t>IVANKOVO</t>
  </si>
  <si>
    <t>LOVAS</t>
  </si>
  <si>
    <t>MARKUŠICA</t>
  </si>
  <si>
    <t>NEGOSLAVCI</t>
  </si>
  <si>
    <t>NIJEMCI</t>
  </si>
  <si>
    <t>NUŠTAR</t>
  </si>
  <si>
    <t>PRIVLAKA</t>
  </si>
  <si>
    <t>STARI MIKANOVCI</t>
  </si>
  <si>
    <t xml:space="preserve">ŠTITAR                   </t>
  </si>
  <si>
    <t>TOMPOJEVCI</t>
  </si>
  <si>
    <t>TORDINCI</t>
  </si>
  <si>
    <t>TRPINJA</t>
  </si>
  <si>
    <t>VINKOVCI</t>
  </si>
  <si>
    <t>VRBANJA</t>
  </si>
  <si>
    <t>VUKOVAR</t>
  </si>
  <si>
    <t>ŽUPANJA</t>
  </si>
  <si>
    <t>BIOGRAD NA MORU</t>
  </si>
  <si>
    <t>GRAČAC</t>
  </si>
  <si>
    <t>BEDENICA</t>
  </si>
  <si>
    <t>BRCKOVLJANI</t>
  </si>
  <si>
    <t>BRDOVEC</t>
  </si>
  <si>
    <t>DUBRAVA</t>
  </si>
  <si>
    <t>DUBRAVICA</t>
  </si>
  <si>
    <t>DUGO SELO</t>
  </si>
  <si>
    <t>FARKAŠEVAC</t>
  </si>
  <si>
    <t>GRADEC</t>
  </si>
  <si>
    <t>IVANIĆ-GRAD</t>
  </si>
  <si>
    <t>JASTREBARSKO</t>
  </si>
  <si>
    <t>KLINČA SELA</t>
  </si>
  <si>
    <t>KLOŠTAR IVANIĆ</t>
  </si>
  <si>
    <t>KRAŠIĆ</t>
  </si>
  <si>
    <t>KRIŽ</t>
  </si>
  <si>
    <t>MARIJA GORICA</t>
  </si>
  <si>
    <t>ORLE</t>
  </si>
  <si>
    <t>PISAROVINA</t>
  </si>
  <si>
    <t>POKUPSKO</t>
  </si>
  <si>
    <t>PRESEKA</t>
  </si>
  <si>
    <t>RAKOVEC</t>
  </si>
  <si>
    <t>SAMOBOR</t>
  </si>
  <si>
    <t>SVETI IVAN ZELINA</t>
  </si>
  <si>
    <t>VELIKA GORICA</t>
  </si>
  <si>
    <t>VRBOVEC</t>
  </si>
  <si>
    <t>RUGVICA</t>
  </si>
  <si>
    <t>VODICE</t>
  </si>
  <si>
    <t>JAKOVLJE</t>
  </si>
  <si>
    <t>VRLIKA</t>
  </si>
  <si>
    <t>VRBOVSKO</t>
  </si>
  <si>
    <t>RUŽIĆ</t>
  </si>
  <si>
    <t>LUKA</t>
  </si>
  <si>
    <t>SVETA NEDJELJA</t>
  </si>
  <si>
    <t>BEDEKOVČINA</t>
  </si>
  <si>
    <t>KLIS</t>
  </si>
  <si>
    <t>ŠIBENIK</t>
  </si>
  <si>
    <t>PUŠĆA</t>
  </si>
  <si>
    <t>STUPNIK</t>
  </si>
  <si>
    <t>SIBINJ</t>
  </si>
  <si>
    <t>JASENOVAC</t>
  </si>
  <si>
    <t>OROSLAVJE</t>
  </si>
  <si>
    <t>ZAPREŠIĆ</t>
  </si>
  <si>
    <t>LOVREĆ</t>
  </si>
  <si>
    <t>ZABOK</t>
  </si>
  <si>
    <t>MRKOPALJ</t>
  </si>
  <si>
    <t>DVOR</t>
  </si>
  <si>
    <t>GUNJA</t>
  </si>
  <si>
    <t>KRAVARSKO</t>
  </si>
  <si>
    <t>ČABAR</t>
  </si>
  <si>
    <t>BALE</t>
  </si>
  <si>
    <t>BARBAN</t>
  </si>
  <si>
    <t>KAŠTELIR - LABINCI</t>
  </si>
  <si>
    <t>LIŽNJAN</t>
  </si>
  <si>
    <t>POREČ</t>
  </si>
  <si>
    <t>SVETVINČENAT</t>
  </si>
  <si>
    <t>NOVALJA</t>
  </si>
  <si>
    <t>PLITVIČKA JEZERA</t>
  </si>
  <si>
    <t>OPATIJA</t>
  </si>
  <si>
    <t>KOLAN</t>
  </si>
  <si>
    <t>PAG</t>
  </si>
  <si>
    <t>POVLJANA</t>
  </si>
  <si>
    <t>ĐURMANEC</t>
  </si>
  <si>
    <t xml:space="preserve">TAR-VABRIGA              </t>
  </si>
  <si>
    <t>FAŽANA</t>
  </si>
  <si>
    <t>KOTORIBA</t>
  </si>
  <si>
    <t>MURSKO SREDIŠĆE</t>
  </si>
  <si>
    <t>BILJE</t>
  </si>
  <si>
    <t>CRES</t>
  </si>
  <si>
    <t>PRIMORSKI DOLAC</t>
  </si>
  <si>
    <t>LJUBEŠĆICA</t>
  </si>
  <si>
    <t>TRNOVEC BARTOLOVEČKI</t>
  </si>
  <si>
    <t>VARAŽDIN</t>
  </si>
  <si>
    <t>VELIKI BUKOVEC</t>
  </si>
  <si>
    <t>BENKOVAC</t>
  </si>
  <si>
    <t>SALI</t>
  </si>
  <si>
    <t>Županija</t>
  </si>
  <si>
    <t>Općina/Grad</t>
  </si>
  <si>
    <t>Broj isporučitelja</t>
  </si>
  <si>
    <t>Količina isporučenog mlijeka (kg)</t>
  </si>
  <si>
    <t>Broj gospodarstava koja izravno prodaju i/ili prerađuju mlijeko na svom gospodarstvu</t>
  </si>
  <si>
    <t>Količina izravno prodanog i/ili prerađenog mlijeka na gospodarstvu (kg)</t>
  </si>
  <si>
    <t>Ukupna količina isporučenog i izravno prodanog i/ili mlijeka prerađenog na gospodarstvu (kg)</t>
  </si>
  <si>
    <t>BJELOVARSKO-BILOGORSKA</t>
  </si>
  <si>
    <t>BRODSKO-POSAVSKA</t>
  </si>
  <si>
    <t>ISTARSKA</t>
  </si>
  <si>
    <t>KARLOVAČKA</t>
  </si>
  <si>
    <t>KOPRIVNIČKO-KRIŽEVAČKA</t>
  </si>
  <si>
    <t>KRAPINSKO-ZAGORSKA</t>
  </si>
  <si>
    <t>LIČKO-SENJSKA</t>
  </si>
  <si>
    <t>MEĐIMURSKA</t>
  </si>
  <si>
    <t>OSJEČKO-BARANJSKA</t>
  </si>
  <si>
    <t xml:space="preserve">POŽEŠKO-SLAVONSKA </t>
  </si>
  <si>
    <t>SISAČKO-MOSLAVAČKA</t>
  </si>
  <si>
    <t>SPLITSKO-DALMATINSKA</t>
  </si>
  <si>
    <t>ŠIBENSKO-KNINSKA</t>
  </si>
  <si>
    <t>VARAŽDINSKA</t>
  </si>
  <si>
    <t>VIROVITIČKO-PODRAVSKA</t>
  </si>
  <si>
    <t>VUKOVARSKO-SRIJEMSKA</t>
  </si>
  <si>
    <t>ZADARSKA</t>
  </si>
  <si>
    <t>ZAGREBAČKA</t>
  </si>
  <si>
    <t>PRIMORSKO-GORANSKA</t>
  </si>
  <si>
    <t>UKUPNO BJELOVARSKO-BILOGORSKA</t>
  </si>
  <si>
    <t>UKUPNO BRODSKO-POSAVSKA</t>
  </si>
  <si>
    <t>UKUPNO GRAD ZAGREB</t>
  </si>
  <si>
    <t>UKUPNO ISTARSKA</t>
  </si>
  <si>
    <t>UKUPNO KARLOVAČKA</t>
  </si>
  <si>
    <t>UKUPNO KOPRIVNIČKO-KRIŽEVAČKA</t>
  </si>
  <si>
    <t>UKUPNO KRAPINSKO-ZAGORSKA</t>
  </si>
  <si>
    <t>UKUPNO LIČKO-SENJSKA</t>
  </si>
  <si>
    <t>UKUPNO MEĐIMURSKA</t>
  </si>
  <si>
    <t>UKUPNO OSJEČKO-BARANJSKA</t>
  </si>
  <si>
    <t>UKUPNO POŽEŠKO-SLAVONSKA</t>
  </si>
  <si>
    <t>UKUPNO PRIMORSKO-GORANSKA</t>
  </si>
  <si>
    <t>UKUPNO SISAČKO-MOSLAVAČKA</t>
  </si>
  <si>
    <t>UKUPNO SPLITSKO-DALMATINSKA</t>
  </si>
  <si>
    <t>UKUPNO ŠIBENSKO-KNINSKA</t>
  </si>
  <si>
    <t>UKUPNO VARAŽDINSKA</t>
  </si>
  <si>
    <t>UKUPNO VIROVITIČKO-PODRAVSKA</t>
  </si>
  <si>
    <t>UKUPNO VUKOVARSKO-SRIJEMSKA</t>
  </si>
  <si>
    <t>UKUPNO ZADARSKA</t>
  </si>
  <si>
    <t>UKUPNO ZAGREBAČKA</t>
  </si>
  <si>
    <t>UKUPNO REPUBLIKA HRVATSKA</t>
  </si>
  <si>
    <t>Navedene količine isporučenog kravljeg mlijeka analizirane su u Središnjem laboratoriju za kontrolu kvalitete mlijeka pri Hrvatskoj  agenciji za poljoprivredu i hranu</t>
  </si>
  <si>
    <t>KOLIČINA ISPORUČENOG KRAVLJEG MLIJEKA I KOLIČINA IZRAVNO PRODANOG I/ILI NA GOSPODARSTVU PRERAĐENOG KRAVLJEG MLIJEKA TIJEKOM 2023. GODINE</t>
  </si>
  <si>
    <t>Navedene količine isporučenog ovčjeg mlijeka analizirane su u Središnjem laboratoriju za kontrolu kvalitete mlijeka pri Hrvatskoj  agenciji za poljoprivredu i hranu</t>
  </si>
  <si>
    <t>KOLIČINA ISPORUČENOG OVČJEG MLIJEKA I KOLIČINA IZRAVNO PRODANOG I/ILI NA GOSPODARSTVU PRERAĐENOG OVČJEG MLIJEKA TIJEKOM 2023. GODINE</t>
  </si>
  <si>
    <t xml:space="preserve">KARLOVAČKA </t>
  </si>
  <si>
    <t>Navedene količine isporučenog kozjeg mlijeka analizirane su u Središnjem laboratoriju za kontrolu kvalitete mlijeka pri Hrvatskoj  agenciji za poljoprivredu i hranu</t>
  </si>
  <si>
    <t>Količine kravljeg mlijeka predstavljaju ukupno proizvedene količine mlijeka u 2023. godini koje je isporučeno u mljekare te količine mlijeka koje su prijavila gospodarstva kao izravno prodano i/ili na gospodarstvu prerađeno mlijeko. Podaci ne sadrže količine mlijeka koje gospodarstvo koristi za osobnu potrošnju.</t>
  </si>
  <si>
    <t>Količine ovčjeg mlijeka predstavljaju ukupno proizvedene količine mlijeka u 2023. godini koje je isporučeno u mljekare te količine mlijeka koje su prijavila gospodarstva kao izravno prodano i/ili na gospodarstvu prerađeno mlijeko. Podaci ne sadrže količine mlijeka koje gospodarstvo koristi za osobnu potrošnju.</t>
  </si>
  <si>
    <t>KOLIČINA ISPORUČENOG KOZJEG MLIJEKA I KOLIČINA IZRAVNO PRODANOG I/ILI NA GOSPODARSTVU PRERAĐENOG KOZJEG MLIJEKA TIJEKOM 2023. GODINE</t>
  </si>
  <si>
    <t>Količine kozjeg mlijeka predstavljaju ukupno proizvedene količine mlijeka u 2023. godini koje je isporučeno u mljekare te količine mlijeka koje su prijavila gospodarstva kao izravno prodano i/ili na gospodarstvu prerađeno mlijeko. Podaci ne sadrže količine mlijeka koje gospodarstvo koristi za osobnu potrošnju.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</si>
</sst>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3" fillId="0" borderId="0" xfId="0" applyFont="1"/>
    <xf numFmtId="3" fontId="0" fillId="0" borderId="0" xfId="0" applyNumberFormat="1"/>
    <xf numFmtId="0" fontId="3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/>
    <xf numFmtId="3" fontId="0" fillId="3" borderId="1" xfId="0" applyNumberFormat="1" applyFill="1" applyBorder="1"/>
    <xf numFmtId="3" fontId="3" fillId="4" borderId="1" xfId="0" applyNumberFormat="1" applyFont="1" applyFill="1" applyBorder="1"/>
    <xf numFmtId="0" fontId="0" fillId="5" borderId="1" xfId="0" applyFill="1" applyBorder="1"/>
    <xf numFmtId="3" fontId="0" fillId="5" borderId="1" xfId="0" applyNumberFormat="1" applyFill="1" applyBorder="1"/>
    <xf numFmtId="3" fontId="3" fillId="6" borderId="1" xfId="0" applyNumberFormat="1" applyFont="1" applyFill="1" applyBorder="1"/>
    <xf numFmtId="0" fontId="0" fillId="7" borderId="1" xfId="0" applyFill="1" applyBorder="1"/>
    <xf numFmtId="3" fontId="0" fillId="7" borderId="1" xfId="0" applyNumberFormat="1" applyFill="1" applyBorder="1"/>
    <xf numFmtId="3" fontId="3" fillId="8" borderId="1" xfId="0" applyNumberFormat="1" applyFont="1" applyFill="1" applyBorder="1"/>
    <xf numFmtId="0" fontId="0" fillId="9" borderId="1" xfId="0" applyFill="1" applyBorder="1"/>
    <xf numFmtId="3" fontId="0" fillId="9" borderId="1" xfId="0" applyNumberFormat="1" applyFill="1" applyBorder="1"/>
    <xf numFmtId="3" fontId="3" fillId="10" borderId="1" xfId="0" applyNumberFormat="1" applyFont="1" applyFill="1" applyBorder="1"/>
    <xf numFmtId="0" fontId="0" fillId="11" borderId="1" xfId="0" applyFill="1" applyBorder="1"/>
    <xf numFmtId="3" fontId="0" fillId="11" borderId="1" xfId="0" applyNumberFormat="1" applyFill="1" applyBorder="1"/>
    <xf numFmtId="3" fontId="3" fillId="12" borderId="1" xfId="0" applyNumberFormat="1" applyFont="1" applyFill="1" applyBorder="1"/>
    <xf numFmtId="0" fontId="0" fillId="13" borderId="1" xfId="0" applyFill="1" applyBorder="1"/>
    <xf numFmtId="3" fontId="0" fillId="13" borderId="1" xfId="0" applyNumberFormat="1" applyFill="1" applyBorder="1"/>
    <xf numFmtId="3" fontId="3" fillId="14" borderId="1" xfId="0" applyNumberFormat="1" applyFont="1" applyFill="1" applyBorder="1"/>
    <xf numFmtId="0" fontId="0" fillId="15" borderId="1" xfId="0" applyFill="1" applyBorder="1"/>
    <xf numFmtId="3" fontId="0" fillId="15" borderId="1" xfId="0" applyNumberFormat="1" applyFill="1" applyBorder="1"/>
    <xf numFmtId="3" fontId="3" fillId="16" borderId="1" xfId="0" applyNumberFormat="1" applyFont="1" applyFill="1" applyBorder="1"/>
    <xf numFmtId="0" fontId="3" fillId="10" borderId="1" xfId="0" applyFont="1" applyFill="1" applyBorder="1"/>
    <xf numFmtId="3" fontId="2" fillId="2" borderId="1" xfId="0" applyNumberFormat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3" fontId="3" fillId="0" borderId="0" xfId="0" applyNumberFormat="1" applyFont="1"/>
    <xf numFmtId="3" fontId="3" fillId="17" borderId="1" xfId="0" applyNumberFormat="1" applyFont="1" applyFill="1" applyBorder="1"/>
    <xf numFmtId="0" fontId="0" fillId="15" borderId="0" xfId="0" applyFill="1"/>
    <xf numFmtId="3" fontId="3" fillId="16" borderId="0" xfId="0" applyNumberFormat="1" applyFont="1" applyFill="1"/>
    <xf numFmtId="0" fontId="0" fillId="15" borderId="1" xfId="0" applyFill="1" applyBorder="1" applyAlignment="1">
      <alignment horizontal="center" vertical="center"/>
    </xf>
    <xf numFmtId="0" fontId="3" fillId="12" borderId="1" xfId="0" applyFont="1" applyFill="1" applyBorder="1" applyAlignment="1">
      <alignment vertical="center"/>
    </xf>
    <xf numFmtId="0" fontId="3" fillId="12" borderId="1" xfId="0" applyFont="1" applyFill="1" applyBorder="1"/>
    <xf numFmtId="0" fontId="0" fillId="9" borderId="0" xfId="0" applyFill="1"/>
    <xf numFmtId="3" fontId="0" fillId="9" borderId="0" xfId="0" applyNumberFormat="1" applyFill="1"/>
    <xf numFmtId="3" fontId="3" fillId="10" borderId="0" xfId="0" applyNumberFormat="1" applyFont="1" applyFill="1"/>
    <xf numFmtId="3" fontId="0" fillId="15" borderId="0" xfId="0" applyNumberFormat="1" applyFill="1"/>
    <xf numFmtId="0" fontId="0" fillId="13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15" borderId="1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17" borderId="1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center"/>
    </xf>
    <xf numFmtId="0" fontId="3" fillId="16" borderId="1" xfId="0" applyFont="1" applyFill="1" applyBorder="1" applyAlignment="1">
      <alignment horizontal="left" vertical="center"/>
    </xf>
    <xf numFmtId="0" fontId="0" fillId="7" borderId="1" xfId="0" applyFill="1" applyBorder="1" applyAlignment="1">
      <alignment horizontal="center" vertical="center"/>
    </xf>
    <xf numFmtId="0" fontId="3" fillId="8" borderId="1" xfId="0" applyFont="1" applyFill="1" applyBorder="1" applyAlignment="1">
      <alignment horizontal="left" vertical="center"/>
    </xf>
    <xf numFmtId="0" fontId="0" fillId="9" borderId="1" xfId="0" applyFill="1" applyBorder="1" applyAlignment="1">
      <alignment horizontal="center" vertical="center"/>
    </xf>
    <xf numFmtId="0" fontId="3" fillId="10" borderId="1" xfId="0" applyFont="1" applyFill="1" applyBorder="1" applyAlignment="1">
      <alignment horizontal="left" vertical="center"/>
    </xf>
    <xf numFmtId="0" fontId="3" fillId="1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3" fillId="12" borderId="1" xfId="0" applyFont="1" applyFill="1" applyBorder="1" applyAlignment="1">
      <alignment horizontal="left" vertical="center"/>
    </xf>
    <xf numFmtId="0" fontId="0" fillId="13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3" fontId="4" fillId="0" borderId="0" xfId="1" applyNumberFormat="1" applyFont="1" applyAlignment="1">
      <alignment horizontal="center" vertical="center" wrapText="1"/>
    </xf>
    <xf numFmtId="3" fontId="5" fillId="0" borderId="0" xfId="1" applyNumberFormat="1" applyFont="1" applyAlignment="1">
      <alignment horizontal="center" vertical="center" wrapText="1"/>
    </xf>
    <xf numFmtId="3" fontId="3" fillId="0" borderId="0" xfId="1" applyNumberFormat="1" applyFont="1" applyAlignment="1">
      <alignment horizontal="center" vertical="center" wrapText="1"/>
    </xf>
    <xf numFmtId="0" fontId="0" fillId="9" borderId="5" xfId="0" applyFill="1" applyBorder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3" fillId="10" borderId="0" xfId="0" applyFont="1" applyFill="1" applyAlignment="1">
      <alignment horizontal="left" vertical="center"/>
    </xf>
    <xf numFmtId="0" fontId="3" fillId="16" borderId="6" xfId="0" applyFont="1" applyFill="1" applyBorder="1" applyAlignment="1">
      <alignment horizontal="left"/>
    </xf>
    <xf numFmtId="0" fontId="3" fillId="16" borderId="7" xfId="0" applyFont="1" applyFill="1" applyBorder="1" applyAlignment="1">
      <alignment horizontal="left"/>
    </xf>
    <xf numFmtId="0" fontId="3" fillId="8" borderId="6" xfId="0" applyFont="1" applyFill="1" applyBorder="1" applyAlignment="1">
      <alignment horizontal="left"/>
    </xf>
    <xf numFmtId="0" fontId="3" fillId="8" borderId="7" xfId="0" applyFont="1" applyFill="1" applyBorder="1" applyAlignment="1">
      <alignment horizontal="left"/>
    </xf>
    <xf numFmtId="0" fontId="0" fillId="9" borderId="2" xfId="0" applyFill="1" applyBorder="1" applyAlignment="1">
      <alignment horizontal="center" vertical="center"/>
    </xf>
    <xf numFmtId="0" fontId="0" fillId="9" borderId="3" xfId="0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/>
    </xf>
    <xf numFmtId="0" fontId="3" fillId="10" borderId="6" xfId="0" applyFont="1" applyFill="1" applyBorder="1" applyAlignment="1">
      <alignment horizontal="left"/>
    </xf>
    <xf numFmtId="0" fontId="3" fillId="10" borderId="7" xfId="0" applyFont="1" applyFill="1" applyBorder="1" applyAlignment="1">
      <alignment horizontal="left"/>
    </xf>
    <xf numFmtId="0" fontId="3" fillId="10" borderId="1" xfId="0" applyFont="1" applyFill="1" applyBorder="1" applyAlignment="1">
      <alignment horizontal="left"/>
    </xf>
    <xf numFmtId="0" fontId="3" fillId="14" borderId="1" xfId="0" applyFont="1" applyFill="1" applyBorder="1" applyAlignment="1">
      <alignment horizontal="left"/>
    </xf>
    <xf numFmtId="0" fontId="3" fillId="12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0" fontId="3" fillId="16" borderId="0" xfId="0" applyFont="1" applyFill="1" applyAlignment="1">
      <alignment horizontal="left"/>
    </xf>
    <xf numFmtId="0" fontId="0" fillId="11" borderId="2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0" fillId="11" borderId="4" xfId="0" applyFill="1" applyBorder="1" applyAlignment="1">
      <alignment horizontal="center" vertical="center"/>
    </xf>
    <xf numFmtId="0" fontId="3" fillId="12" borderId="6" xfId="0" applyFont="1" applyFill="1" applyBorder="1" applyAlignment="1">
      <alignment horizontal="left"/>
    </xf>
    <xf numFmtId="0" fontId="3" fillId="12" borderId="7" xfId="0" applyFont="1" applyFill="1" applyBorder="1" applyAlignment="1">
      <alignment horizontal="left"/>
    </xf>
    <xf numFmtId="0" fontId="0" fillId="13" borderId="2" xfId="0" applyFill="1" applyBorder="1" applyAlignment="1">
      <alignment horizontal="center" vertical="center"/>
    </xf>
    <xf numFmtId="0" fontId="0" fillId="13" borderId="3" xfId="0" applyFill="1" applyBorder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0" fontId="3" fillId="16" borderId="1" xfId="0" applyFont="1" applyFill="1" applyBorder="1" applyAlignment="1">
      <alignment horizontal="left"/>
    </xf>
  </cellXfs>
  <cellStyles count="2">
    <cellStyle name="Normal 2" xfId="1" xr:uid="{68FC5F73-841A-4BD4-B3BA-30997DE3DE55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48"/>
  <sheetViews>
    <sheetView tabSelected="1" topLeftCell="A337" workbookViewId="0">
      <selection activeCell="D294" sqref="D294"/>
    </sheetView>
  </sheetViews>
  <sheetFormatPr defaultRowHeight="14.5" x14ac:dyDescent="0.35"/>
  <cols>
    <col min="1" max="1" width="26.6328125" customWidth="1"/>
    <col min="2" max="2" width="21.6328125" bestFit="1" customWidth="1"/>
    <col min="3" max="7" width="16.6328125" style="2" customWidth="1"/>
    <col min="9" max="9" width="9.90625" bestFit="1" customWidth="1"/>
  </cols>
  <sheetData>
    <row r="1" spans="1:7" ht="46" customHeight="1" x14ac:dyDescent="0.35">
      <c r="A1" s="59" t="s">
        <v>395</v>
      </c>
      <c r="B1" s="59"/>
      <c r="C1" s="59"/>
      <c r="D1" s="59"/>
      <c r="E1" s="59"/>
      <c r="F1" s="59"/>
      <c r="G1" s="59"/>
    </row>
    <row r="2" spans="1:7" ht="30.5" customHeight="1" x14ac:dyDescent="0.35">
      <c r="A2" s="60" t="s">
        <v>394</v>
      </c>
      <c r="B2" s="60"/>
      <c r="C2" s="60"/>
      <c r="D2" s="60"/>
      <c r="E2" s="60"/>
      <c r="F2" s="60"/>
      <c r="G2" s="60"/>
    </row>
    <row r="3" spans="1:7" ht="65" customHeight="1" x14ac:dyDescent="0.35">
      <c r="A3" s="61" t="s">
        <v>400</v>
      </c>
      <c r="B3" s="61"/>
      <c r="C3" s="61"/>
      <c r="D3" s="61"/>
      <c r="E3" s="61"/>
      <c r="F3" s="61"/>
      <c r="G3" s="61"/>
    </row>
    <row r="4" spans="1:7" ht="78" x14ac:dyDescent="0.35">
      <c r="A4" s="4" t="s">
        <v>347</v>
      </c>
      <c r="B4" s="4" t="s">
        <v>348</v>
      </c>
      <c r="C4" s="5" t="s">
        <v>349</v>
      </c>
      <c r="D4" s="5" t="s">
        <v>350</v>
      </c>
      <c r="E4" s="5" t="s">
        <v>351</v>
      </c>
      <c r="F4" s="5" t="s">
        <v>352</v>
      </c>
      <c r="G4" s="5" t="s">
        <v>353</v>
      </c>
    </row>
    <row r="5" spans="1:7" x14ac:dyDescent="0.35">
      <c r="A5" s="46" t="s">
        <v>354</v>
      </c>
      <c r="B5" s="6" t="s">
        <v>0</v>
      </c>
      <c r="C5" s="7">
        <v>9</v>
      </c>
      <c r="D5" s="7">
        <v>739985</v>
      </c>
      <c r="E5" s="7"/>
      <c r="F5" s="7"/>
      <c r="G5" s="7">
        <f>D5+F5</f>
        <v>739985</v>
      </c>
    </row>
    <row r="6" spans="1:7" x14ac:dyDescent="0.35">
      <c r="A6" s="46"/>
      <c r="B6" s="6" t="s">
        <v>1</v>
      </c>
      <c r="C6" s="7">
        <v>46</v>
      </c>
      <c r="D6" s="7">
        <v>4553237</v>
      </c>
      <c r="E6" s="7"/>
      <c r="F6" s="7"/>
      <c r="G6" s="7">
        <f t="shared" ref="G6:G27" si="0">D6+F6</f>
        <v>4553237</v>
      </c>
    </row>
    <row r="7" spans="1:7" x14ac:dyDescent="0.35">
      <c r="A7" s="46"/>
      <c r="B7" s="6" t="s">
        <v>2</v>
      </c>
      <c r="C7" s="7">
        <v>17</v>
      </c>
      <c r="D7" s="7">
        <v>10356547</v>
      </c>
      <c r="E7" s="7"/>
      <c r="F7" s="7"/>
      <c r="G7" s="7">
        <f t="shared" si="0"/>
        <v>10356547</v>
      </c>
    </row>
    <row r="8" spans="1:7" x14ac:dyDescent="0.35">
      <c r="A8" s="46"/>
      <c r="B8" s="6" t="s">
        <v>3</v>
      </c>
      <c r="C8" s="7">
        <v>8</v>
      </c>
      <c r="D8" s="7">
        <v>191573</v>
      </c>
      <c r="E8" s="7">
        <v>1</v>
      </c>
      <c r="F8" s="7">
        <v>235</v>
      </c>
      <c r="G8" s="7">
        <f t="shared" si="0"/>
        <v>191808</v>
      </c>
    </row>
    <row r="9" spans="1:7" x14ac:dyDescent="0.35">
      <c r="A9" s="46"/>
      <c r="B9" s="6" t="s">
        <v>4</v>
      </c>
      <c r="C9" s="7">
        <v>47</v>
      </c>
      <c r="D9" s="7">
        <v>2297567</v>
      </c>
      <c r="E9" s="7">
        <v>2</v>
      </c>
      <c r="F9" s="7">
        <v>171060</v>
      </c>
      <c r="G9" s="7">
        <f t="shared" si="0"/>
        <v>2468627</v>
      </c>
    </row>
    <row r="10" spans="1:7" x14ac:dyDescent="0.35">
      <c r="A10" s="46"/>
      <c r="B10" s="6" t="s">
        <v>5</v>
      </c>
      <c r="C10" s="7">
        <v>26</v>
      </c>
      <c r="D10" s="7">
        <v>1913639</v>
      </c>
      <c r="E10" s="7"/>
      <c r="F10" s="7"/>
      <c r="G10" s="7">
        <f t="shared" si="0"/>
        <v>1913639</v>
      </c>
    </row>
    <row r="11" spans="1:7" x14ac:dyDescent="0.35">
      <c r="A11" s="46"/>
      <c r="B11" s="6" t="s">
        <v>6</v>
      </c>
      <c r="C11" s="7">
        <v>25</v>
      </c>
      <c r="D11" s="7">
        <v>1482196</v>
      </c>
      <c r="E11" s="7"/>
      <c r="F11" s="7"/>
      <c r="G11" s="7">
        <f t="shared" si="0"/>
        <v>1482196</v>
      </c>
    </row>
    <row r="12" spans="1:7" x14ac:dyDescent="0.35">
      <c r="A12" s="46"/>
      <c r="B12" s="6" t="s">
        <v>7</v>
      </c>
      <c r="C12" s="7">
        <v>48</v>
      </c>
      <c r="D12" s="7">
        <v>9314834</v>
      </c>
      <c r="E12" s="7"/>
      <c r="F12" s="7"/>
      <c r="G12" s="7">
        <f t="shared" si="0"/>
        <v>9314834</v>
      </c>
    </row>
    <row r="13" spans="1:7" x14ac:dyDescent="0.35">
      <c r="A13" s="46"/>
      <c r="B13" s="6" t="s">
        <v>8</v>
      </c>
      <c r="C13" s="7">
        <v>23</v>
      </c>
      <c r="D13" s="7">
        <v>3078720</v>
      </c>
      <c r="E13" s="7"/>
      <c r="F13" s="7"/>
      <c r="G13" s="7">
        <f t="shared" si="0"/>
        <v>3078720</v>
      </c>
    </row>
    <row r="14" spans="1:7" x14ac:dyDescent="0.35">
      <c r="A14" s="46"/>
      <c r="B14" s="6" t="s">
        <v>9</v>
      </c>
      <c r="C14" s="7">
        <v>41</v>
      </c>
      <c r="D14" s="7">
        <v>3483411</v>
      </c>
      <c r="E14" s="7"/>
      <c r="F14" s="7"/>
      <c r="G14" s="7">
        <f t="shared" si="0"/>
        <v>3483411</v>
      </c>
    </row>
    <row r="15" spans="1:7" x14ac:dyDescent="0.35">
      <c r="A15" s="46"/>
      <c r="B15" s="6" t="s">
        <v>10</v>
      </c>
      <c r="C15" s="7">
        <v>28</v>
      </c>
      <c r="D15" s="7">
        <v>1830363</v>
      </c>
      <c r="E15" s="7"/>
      <c r="F15" s="7"/>
      <c r="G15" s="7">
        <f t="shared" si="0"/>
        <v>1830363</v>
      </c>
    </row>
    <row r="16" spans="1:7" x14ac:dyDescent="0.35">
      <c r="A16" s="46"/>
      <c r="B16" s="6" t="s">
        <v>11</v>
      </c>
      <c r="C16" s="7">
        <v>21</v>
      </c>
      <c r="D16" s="7">
        <v>810272</v>
      </c>
      <c r="E16" s="7"/>
      <c r="F16" s="7"/>
      <c r="G16" s="7">
        <f t="shared" si="0"/>
        <v>810272</v>
      </c>
    </row>
    <row r="17" spans="1:9" x14ac:dyDescent="0.35">
      <c r="A17" s="46"/>
      <c r="B17" s="6" t="s">
        <v>12</v>
      </c>
      <c r="C17" s="7">
        <v>59</v>
      </c>
      <c r="D17" s="7">
        <v>3056385</v>
      </c>
      <c r="E17" s="7"/>
      <c r="F17" s="7"/>
      <c r="G17" s="7">
        <f t="shared" si="0"/>
        <v>3056385</v>
      </c>
    </row>
    <row r="18" spans="1:9" x14ac:dyDescent="0.35">
      <c r="A18" s="46"/>
      <c r="B18" s="6" t="s">
        <v>13</v>
      </c>
      <c r="C18" s="7">
        <v>30</v>
      </c>
      <c r="D18" s="7">
        <v>2328875</v>
      </c>
      <c r="E18" s="7">
        <v>2</v>
      </c>
      <c r="F18" s="7">
        <v>134457</v>
      </c>
      <c r="G18" s="7">
        <f t="shared" si="0"/>
        <v>2463332</v>
      </c>
    </row>
    <row r="19" spans="1:9" x14ac:dyDescent="0.35">
      <c r="A19" s="46"/>
      <c r="B19" s="6" t="s">
        <v>14</v>
      </c>
      <c r="C19" s="7">
        <v>2</v>
      </c>
      <c r="D19" s="7">
        <v>43220</v>
      </c>
      <c r="E19" s="7"/>
      <c r="F19" s="7"/>
      <c r="G19" s="7">
        <f t="shared" si="0"/>
        <v>43220</v>
      </c>
    </row>
    <row r="20" spans="1:9" x14ac:dyDescent="0.35">
      <c r="A20" s="46"/>
      <c r="B20" s="6" t="s">
        <v>15</v>
      </c>
      <c r="C20" s="7">
        <v>4</v>
      </c>
      <c r="D20" s="7">
        <v>192478</v>
      </c>
      <c r="E20" s="7"/>
      <c r="F20" s="7"/>
      <c r="G20" s="7">
        <f t="shared" si="0"/>
        <v>192478</v>
      </c>
    </row>
    <row r="21" spans="1:9" x14ac:dyDescent="0.35">
      <c r="A21" s="46"/>
      <c r="B21" s="6" t="s">
        <v>16</v>
      </c>
      <c r="C21" s="7">
        <v>23</v>
      </c>
      <c r="D21" s="7">
        <v>950576</v>
      </c>
      <c r="E21" s="7"/>
      <c r="F21" s="7"/>
      <c r="G21" s="7">
        <f t="shared" si="0"/>
        <v>950576</v>
      </c>
    </row>
    <row r="22" spans="1:9" x14ac:dyDescent="0.35">
      <c r="A22" s="46"/>
      <c r="B22" s="6" t="s">
        <v>17</v>
      </c>
      <c r="C22" s="7">
        <v>27</v>
      </c>
      <c r="D22" s="7">
        <v>2614650</v>
      </c>
      <c r="E22" s="7"/>
      <c r="F22" s="7"/>
      <c r="G22" s="7">
        <f t="shared" si="0"/>
        <v>2614650</v>
      </c>
    </row>
    <row r="23" spans="1:9" x14ac:dyDescent="0.35">
      <c r="A23" s="46"/>
      <c r="B23" s="6" t="s">
        <v>18</v>
      </c>
      <c r="C23" s="7">
        <v>26</v>
      </c>
      <c r="D23" s="7">
        <v>1125525</v>
      </c>
      <c r="E23" s="7"/>
      <c r="F23" s="7"/>
      <c r="G23" s="7">
        <f t="shared" si="0"/>
        <v>1125525</v>
      </c>
    </row>
    <row r="24" spans="1:9" x14ac:dyDescent="0.35">
      <c r="A24" s="46"/>
      <c r="B24" s="6" t="s">
        <v>19</v>
      </c>
      <c r="C24" s="7">
        <v>22</v>
      </c>
      <c r="D24" s="7">
        <v>1187272</v>
      </c>
      <c r="E24" s="7"/>
      <c r="F24" s="7"/>
      <c r="G24" s="7">
        <f t="shared" si="0"/>
        <v>1187272</v>
      </c>
    </row>
    <row r="25" spans="1:9" x14ac:dyDescent="0.35">
      <c r="A25" s="46"/>
      <c r="B25" s="6" t="s">
        <v>20</v>
      </c>
      <c r="C25" s="7">
        <v>52</v>
      </c>
      <c r="D25" s="7">
        <v>2646911</v>
      </c>
      <c r="E25" s="7"/>
      <c r="F25" s="7"/>
      <c r="G25" s="7">
        <f t="shared" si="0"/>
        <v>2646911</v>
      </c>
    </row>
    <row r="26" spans="1:9" x14ac:dyDescent="0.35">
      <c r="A26" s="46"/>
      <c r="B26" s="6" t="s">
        <v>21</v>
      </c>
      <c r="C26" s="7">
        <v>16</v>
      </c>
      <c r="D26" s="7">
        <v>476297</v>
      </c>
      <c r="E26" s="7">
        <v>1</v>
      </c>
      <c r="F26" s="7">
        <v>32076</v>
      </c>
      <c r="G26" s="7">
        <f t="shared" si="0"/>
        <v>508373</v>
      </c>
    </row>
    <row r="27" spans="1:9" x14ac:dyDescent="0.35">
      <c r="A27" s="46"/>
      <c r="B27" s="6" t="s">
        <v>22</v>
      </c>
      <c r="C27" s="7">
        <v>15</v>
      </c>
      <c r="D27" s="7">
        <v>1218811</v>
      </c>
      <c r="E27" s="7"/>
      <c r="F27" s="7"/>
      <c r="G27" s="7">
        <f t="shared" si="0"/>
        <v>1218811</v>
      </c>
    </row>
    <row r="28" spans="1:9" s="1" customFormat="1" x14ac:dyDescent="0.35">
      <c r="A28" s="47" t="s">
        <v>373</v>
      </c>
      <c r="B28" s="47"/>
      <c r="C28" s="31">
        <f>SUM(C5:C27)</f>
        <v>615</v>
      </c>
      <c r="D28" s="31">
        <f>SUM(D5:D27)</f>
        <v>55893344</v>
      </c>
      <c r="E28" s="31">
        <f>SUM(E5:E27)</f>
        <v>6</v>
      </c>
      <c r="F28" s="31">
        <f>SUM(F5:F27)</f>
        <v>337828</v>
      </c>
      <c r="G28" s="31">
        <f>SUM(G5:G27)</f>
        <v>56231172</v>
      </c>
      <c r="I28" s="30"/>
    </row>
    <row r="29" spans="1:9" x14ac:dyDescent="0.35">
      <c r="A29" s="45" t="s">
        <v>355</v>
      </c>
      <c r="B29" s="9" t="s">
        <v>23</v>
      </c>
      <c r="C29" s="10">
        <v>3</v>
      </c>
      <c r="D29" s="10">
        <v>285689</v>
      </c>
      <c r="E29" s="10">
        <v>2</v>
      </c>
      <c r="F29" s="10">
        <v>24659</v>
      </c>
      <c r="G29" s="10">
        <f>D29+F29</f>
        <v>310348</v>
      </c>
    </row>
    <row r="30" spans="1:9" x14ac:dyDescent="0.35">
      <c r="A30" s="45"/>
      <c r="B30" s="9" t="s">
        <v>24</v>
      </c>
      <c r="C30" s="10">
        <v>1</v>
      </c>
      <c r="D30" s="10">
        <v>57083</v>
      </c>
      <c r="E30" s="10"/>
      <c r="F30" s="10"/>
      <c r="G30" s="10">
        <f t="shared" ref="G30:G45" si="1">D30+F30</f>
        <v>57083</v>
      </c>
    </row>
    <row r="31" spans="1:9" x14ac:dyDescent="0.35">
      <c r="A31" s="45"/>
      <c r="B31" s="9" t="s">
        <v>25</v>
      </c>
      <c r="C31" s="10">
        <v>1</v>
      </c>
      <c r="D31" s="10">
        <v>29947</v>
      </c>
      <c r="E31" s="10"/>
      <c r="F31" s="10"/>
      <c r="G31" s="10">
        <f t="shared" si="1"/>
        <v>29947</v>
      </c>
    </row>
    <row r="32" spans="1:9" x14ac:dyDescent="0.35">
      <c r="A32" s="45"/>
      <c r="B32" s="9" t="s">
        <v>26</v>
      </c>
      <c r="C32" s="10">
        <v>1</v>
      </c>
      <c r="D32" s="10">
        <v>22705</v>
      </c>
      <c r="E32" s="10"/>
      <c r="F32" s="10"/>
      <c r="G32" s="10">
        <f t="shared" si="1"/>
        <v>22705</v>
      </c>
    </row>
    <row r="33" spans="1:9" x14ac:dyDescent="0.35">
      <c r="A33" s="45"/>
      <c r="B33" s="9" t="s">
        <v>27</v>
      </c>
      <c r="C33" s="10">
        <v>23</v>
      </c>
      <c r="D33" s="10">
        <v>3136472</v>
      </c>
      <c r="E33" s="10"/>
      <c r="F33" s="10"/>
      <c r="G33" s="10">
        <f t="shared" si="1"/>
        <v>3136472</v>
      </c>
    </row>
    <row r="34" spans="1:9" x14ac:dyDescent="0.35">
      <c r="A34" s="45"/>
      <c r="B34" s="9" t="s">
        <v>28</v>
      </c>
      <c r="C34" s="10">
        <v>4</v>
      </c>
      <c r="D34" s="10">
        <v>181111</v>
      </c>
      <c r="E34" s="10">
        <v>6</v>
      </c>
      <c r="F34" s="10">
        <v>102018</v>
      </c>
      <c r="G34" s="10">
        <f t="shared" si="1"/>
        <v>283129</v>
      </c>
    </row>
    <row r="35" spans="1:9" x14ac:dyDescent="0.35">
      <c r="A35" s="45"/>
      <c r="B35" s="9" t="s">
        <v>29</v>
      </c>
      <c r="C35" s="10">
        <v>2</v>
      </c>
      <c r="D35" s="10">
        <v>129321</v>
      </c>
      <c r="E35" s="10"/>
      <c r="F35" s="10"/>
      <c r="G35" s="10">
        <f t="shared" si="1"/>
        <v>129321</v>
      </c>
    </row>
    <row r="36" spans="1:9" x14ac:dyDescent="0.35">
      <c r="A36" s="45"/>
      <c r="B36" s="9" t="s">
        <v>30</v>
      </c>
      <c r="C36" s="10">
        <v>18</v>
      </c>
      <c r="D36" s="10">
        <v>885674</v>
      </c>
      <c r="E36" s="10"/>
      <c r="F36" s="10"/>
      <c r="G36" s="10">
        <f t="shared" si="1"/>
        <v>885674</v>
      </c>
    </row>
    <row r="37" spans="1:9" x14ac:dyDescent="0.35">
      <c r="A37" s="45"/>
      <c r="B37" s="9" t="s">
        <v>31</v>
      </c>
      <c r="C37" s="10">
        <v>2</v>
      </c>
      <c r="D37" s="10">
        <v>105896</v>
      </c>
      <c r="E37" s="10">
        <v>1</v>
      </c>
      <c r="F37" s="10">
        <v>23800</v>
      </c>
      <c r="G37" s="10">
        <f t="shared" si="1"/>
        <v>129696</v>
      </c>
    </row>
    <row r="38" spans="1:9" x14ac:dyDescent="0.35">
      <c r="A38" s="45"/>
      <c r="B38" s="9" t="s">
        <v>310</v>
      </c>
      <c r="C38" s="10"/>
      <c r="D38" s="10"/>
      <c r="E38" s="10">
        <v>1</v>
      </c>
      <c r="F38" s="10">
        <v>5326</v>
      </c>
      <c r="G38" s="10">
        <f t="shared" si="1"/>
        <v>5326</v>
      </c>
    </row>
    <row r="39" spans="1:9" x14ac:dyDescent="0.35">
      <c r="A39" s="45"/>
      <c r="B39" s="9" t="s">
        <v>32</v>
      </c>
      <c r="C39" s="10">
        <v>24</v>
      </c>
      <c r="D39" s="10">
        <v>1715022</v>
      </c>
      <c r="E39" s="10"/>
      <c r="F39" s="10"/>
      <c r="G39" s="10">
        <f t="shared" si="1"/>
        <v>1715022</v>
      </c>
    </row>
    <row r="40" spans="1:9" x14ac:dyDescent="0.35">
      <c r="A40" s="45"/>
      <c r="B40" s="9" t="s">
        <v>33</v>
      </c>
      <c r="C40" s="10">
        <v>5</v>
      </c>
      <c r="D40" s="10">
        <v>409955</v>
      </c>
      <c r="E40" s="10"/>
      <c r="F40" s="10"/>
      <c r="G40" s="10">
        <f t="shared" si="1"/>
        <v>409955</v>
      </c>
    </row>
    <row r="41" spans="1:9" x14ac:dyDescent="0.35">
      <c r="A41" s="45"/>
      <c r="B41" s="9" t="s">
        <v>34</v>
      </c>
      <c r="C41" s="10">
        <v>4</v>
      </c>
      <c r="D41" s="10">
        <v>92119</v>
      </c>
      <c r="E41" s="10"/>
      <c r="F41" s="10"/>
      <c r="G41" s="10">
        <f t="shared" si="1"/>
        <v>92119</v>
      </c>
    </row>
    <row r="42" spans="1:9" x14ac:dyDescent="0.35">
      <c r="A42" s="45"/>
      <c r="B42" s="9" t="s">
        <v>35</v>
      </c>
      <c r="C42" s="10">
        <v>9</v>
      </c>
      <c r="D42" s="10">
        <v>1063987</v>
      </c>
      <c r="E42" s="10">
        <v>3</v>
      </c>
      <c r="F42" s="10">
        <v>158340</v>
      </c>
      <c r="G42" s="10">
        <f t="shared" si="1"/>
        <v>1222327</v>
      </c>
    </row>
    <row r="43" spans="1:9" x14ac:dyDescent="0.35">
      <c r="A43" s="45"/>
      <c r="B43" s="9" t="s">
        <v>36</v>
      </c>
      <c r="C43" s="10">
        <v>14</v>
      </c>
      <c r="D43" s="10">
        <v>2297109</v>
      </c>
      <c r="E43" s="10"/>
      <c r="F43" s="10"/>
      <c r="G43" s="10">
        <f t="shared" si="1"/>
        <v>2297109</v>
      </c>
    </row>
    <row r="44" spans="1:9" x14ac:dyDescent="0.35">
      <c r="A44" s="45"/>
      <c r="B44" s="9" t="s">
        <v>37</v>
      </c>
      <c r="C44" s="10">
        <v>2</v>
      </c>
      <c r="D44" s="10">
        <v>81164</v>
      </c>
      <c r="E44" s="10"/>
      <c r="F44" s="10"/>
      <c r="G44" s="10">
        <f t="shared" si="1"/>
        <v>81164</v>
      </c>
    </row>
    <row r="45" spans="1:9" x14ac:dyDescent="0.35">
      <c r="A45" s="45"/>
      <c r="B45" s="9" t="s">
        <v>38</v>
      </c>
      <c r="C45" s="10">
        <v>5</v>
      </c>
      <c r="D45" s="10">
        <v>456436</v>
      </c>
      <c r="E45" s="10"/>
      <c r="F45" s="10"/>
      <c r="G45" s="10">
        <f t="shared" si="1"/>
        <v>456436</v>
      </c>
    </row>
    <row r="46" spans="1:9" s="1" customFormat="1" x14ac:dyDescent="0.35">
      <c r="A46" s="48" t="s">
        <v>374</v>
      </c>
      <c r="B46" s="48"/>
      <c r="C46" s="11">
        <f>SUM(C29:C45)</f>
        <v>118</v>
      </c>
      <c r="D46" s="11">
        <f t="shared" ref="D46:F46" si="2">SUM(D29:D45)</f>
        <v>10949690</v>
      </c>
      <c r="E46" s="11">
        <f t="shared" si="2"/>
        <v>13</v>
      </c>
      <c r="F46" s="11">
        <f t="shared" si="2"/>
        <v>314143</v>
      </c>
      <c r="G46" s="11">
        <f>SUM(G29:G45)</f>
        <v>11263833</v>
      </c>
      <c r="I46" s="30"/>
    </row>
    <row r="47" spans="1:9" s="1" customFormat="1" x14ac:dyDescent="0.35">
      <c r="A47" s="34" t="s">
        <v>39</v>
      </c>
      <c r="B47" s="24" t="s">
        <v>39</v>
      </c>
      <c r="C47" s="25">
        <v>13</v>
      </c>
      <c r="D47" s="25">
        <v>1251851</v>
      </c>
      <c r="E47" s="25">
        <v>24</v>
      </c>
      <c r="F47" s="25">
        <v>636968</v>
      </c>
      <c r="G47" s="25">
        <f>D47+F47</f>
        <v>1888819</v>
      </c>
      <c r="I47" s="30"/>
    </row>
    <row r="48" spans="1:9" s="1" customFormat="1" x14ac:dyDescent="0.35">
      <c r="A48" s="49" t="s">
        <v>375</v>
      </c>
      <c r="B48" s="49"/>
      <c r="C48" s="26">
        <v>13</v>
      </c>
      <c r="D48" s="26">
        <v>1251851</v>
      </c>
      <c r="E48" s="26">
        <v>24</v>
      </c>
      <c r="F48" s="26">
        <v>636968</v>
      </c>
      <c r="G48" s="26">
        <f>D48+F48</f>
        <v>1888819</v>
      </c>
    </row>
    <row r="49" spans="1:9" x14ac:dyDescent="0.35">
      <c r="A49" s="50" t="s">
        <v>356</v>
      </c>
      <c r="B49" s="12" t="s">
        <v>40</v>
      </c>
      <c r="C49" s="13">
        <v>2</v>
      </c>
      <c r="D49" s="13">
        <v>180782</v>
      </c>
      <c r="E49" s="13"/>
      <c r="F49" s="13"/>
      <c r="G49" s="13">
        <f>D49+F49</f>
        <v>180782</v>
      </c>
    </row>
    <row r="50" spans="1:9" x14ac:dyDescent="0.35">
      <c r="A50" s="50"/>
      <c r="B50" s="12" t="s">
        <v>41</v>
      </c>
      <c r="C50" s="13">
        <v>1</v>
      </c>
      <c r="D50" s="13">
        <v>90901</v>
      </c>
      <c r="E50" s="13"/>
      <c r="F50" s="13"/>
      <c r="G50" s="13">
        <f t="shared" ref="G50:G62" si="3">D50+F50</f>
        <v>90901</v>
      </c>
    </row>
    <row r="51" spans="1:9" x14ac:dyDescent="0.35">
      <c r="A51" s="50"/>
      <c r="B51" s="12" t="s">
        <v>42</v>
      </c>
      <c r="C51" s="13">
        <v>1</v>
      </c>
      <c r="D51" s="13">
        <v>16655</v>
      </c>
      <c r="E51" s="13">
        <v>1</v>
      </c>
      <c r="F51" s="13">
        <v>203629</v>
      </c>
      <c r="G51" s="13">
        <f t="shared" si="3"/>
        <v>220284</v>
      </c>
    </row>
    <row r="52" spans="1:9" x14ac:dyDescent="0.35">
      <c r="A52" s="50"/>
      <c r="B52" s="12" t="s">
        <v>43</v>
      </c>
      <c r="C52" s="13">
        <v>6</v>
      </c>
      <c r="D52" s="13">
        <v>802375</v>
      </c>
      <c r="E52" s="13"/>
      <c r="F52" s="13"/>
      <c r="G52" s="13">
        <f t="shared" si="3"/>
        <v>802375</v>
      </c>
    </row>
    <row r="53" spans="1:9" x14ac:dyDescent="0.35">
      <c r="A53" s="50"/>
      <c r="B53" s="12" t="s">
        <v>44</v>
      </c>
      <c r="C53" s="13">
        <v>2</v>
      </c>
      <c r="D53" s="13">
        <v>86829</v>
      </c>
      <c r="E53" s="13"/>
      <c r="F53" s="13"/>
      <c r="G53" s="13">
        <f t="shared" si="3"/>
        <v>86829</v>
      </c>
    </row>
    <row r="54" spans="1:9" x14ac:dyDescent="0.35">
      <c r="A54" s="50"/>
      <c r="B54" s="12" t="s">
        <v>45</v>
      </c>
      <c r="C54" s="13">
        <v>4</v>
      </c>
      <c r="D54" s="13">
        <v>2485224</v>
      </c>
      <c r="E54" s="13">
        <v>2</v>
      </c>
      <c r="F54" s="13">
        <v>499888</v>
      </c>
      <c r="G54" s="13">
        <f t="shared" si="3"/>
        <v>2985112</v>
      </c>
    </row>
    <row r="55" spans="1:9" x14ac:dyDescent="0.35">
      <c r="A55" s="50"/>
      <c r="B55" s="12" t="s">
        <v>46</v>
      </c>
      <c r="C55" s="13">
        <v>2</v>
      </c>
      <c r="D55" s="13">
        <v>70572</v>
      </c>
      <c r="E55" s="13">
        <v>3</v>
      </c>
      <c r="F55" s="13">
        <v>398222</v>
      </c>
      <c r="G55" s="13">
        <f t="shared" si="3"/>
        <v>468794</v>
      </c>
    </row>
    <row r="56" spans="1:9" x14ac:dyDescent="0.35">
      <c r="A56" s="50"/>
      <c r="B56" s="12" t="s">
        <v>47</v>
      </c>
      <c r="C56" s="13">
        <v>1</v>
      </c>
      <c r="D56" s="13">
        <v>60564</v>
      </c>
      <c r="E56" s="13"/>
      <c r="F56" s="13"/>
      <c r="G56" s="13">
        <f t="shared" si="3"/>
        <v>60564</v>
      </c>
    </row>
    <row r="57" spans="1:9" x14ac:dyDescent="0.35">
      <c r="A57" s="50"/>
      <c r="B57" s="12" t="s">
        <v>48</v>
      </c>
      <c r="C57" s="13">
        <v>1</v>
      </c>
      <c r="D57" s="13">
        <v>37780</v>
      </c>
      <c r="E57" s="13"/>
      <c r="F57" s="13"/>
      <c r="G57" s="13">
        <f t="shared" si="3"/>
        <v>37780</v>
      </c>
    </row>
    <row r="58" spans="1:9" x14ac:dyDescent="0.35">
      <c r="A58" s="50"/>
      <c r="B58" s="12" t="s">
        <v>49</v>
      </c>
      <c r="C58" s="13">
        <v>4</v>
      </c>
      <c r="D58" s="13">
        <v>232796</v>
      </c>
      <c r="E58" s="13">
        <v>1</v>
      </c>
      <c r="F58" s="13">
        <v>485260</v>
      </c>
      <c r="G58" s="13">
        <f t="shared" si="3"/>
        <v>718056</v>
      </c>
    </row>
    <row r="59" spans="1:9" x14ac:dyDescent="0.35">
      <c r="A59" s="50"/>
      <c r="B59" s="12" t="s">
        <v>50</v>
      </c>
      <c r="C59" s="13">
        <v>1</v>
      </c>
      <c r="D59" s="13">
        <v>885760</v>
      </c>
      <c r="E59" s="13">
        <v>1</v>
      </c>
      <c r="F59" s="13">
        <v>246479</v>
      </c>
      <c r="G59" s="13">
        <f t="shared" si="3"/>
        <v>1132239</v>
      </c>
    </row>
    <row r="60" spans="1:9" x14ac:dyDescent="0.35">
      <c r="A60" s="50"/>
      <c r="B60" s="12" t="s">
        <v>51</v>
      </c>
      <c r="C60" s="13">
        <v>5</v>
      </c>
      <c r="D60" s="13">
        <v>278891</v>
      </c>
      <c r="E60" s="13"/>
      <c r="F60" s="13"/>
      <c r="G60" s="13">
        <f t="shared" si="3"/>
        <v>278891</v>
      </c>
    </row>
    <row r="61" spans="1:9" x14ac:dyDescent="0.35">
      <c r="A61" s="50"/>
      <c r="B61" s="12" t="s">
        <v>52</v>
      </c>
      <c r="C61" s="13">
        <v>1</v>
      </c>
      <c r="D61" s="13">
        <v>58458</v>
      </c>
      <c r="E61" s="13">
        <v>1</v>
      </c>
      <c r="F61" s="13">
        <v>67228</v>
      </c>
      <c r="G61" s="13">
        <f t="shared" si="3"/>
        <v>125686</v>
      </c>
    </row>
    <row r="62" spans="1:9" s="1" customFormat="1" x14ac:dyDescent="0.35">
      <c r="A62" s="51" t="s">
        <v>376</v>
      </c>
      <c r="B62" s="51"/>
      <c r="C62" s="14">
        <f>SUM(C49:C61)</f>
        <v>31</v>
      </c>
      <c r="D62" s="14">
        <f t="shared" ref="D62:F62" si="4">SUM(D49:D61)</f>
        <v>5287587</v>
      </c>
      <c r="E62" s="14">
        <f t="shared" si="4"/>
        <v>9</v>
      </c>
      <c r="F62" s="14">
        <f t="shared" si="4"/>
        <v>1900706</v>
      </c>
      <c r="G62" s="14">
        <f t="shared" si="3"/>
        <v>7188293</v>
      </c>
      <c r="I62" s="30"/>
    </row>
    <row r="63" spans="1:9" x14ac:dyDescent="0.35">
      <c r="A63" s="52" t="s">
        <v>357</v>
      </c>
      <c r="B63" s="15" t="s">
        <v>53</v>
      </c>
      <c r="C63" s="16">
        <v>9</v>
      </c>
      <c r="D63" s="16">
        <v>539492</v>
      </c>
      <c r="E63" s="16"/>
      <c r="F63" s="16"/>
      <c r="G63" s="16">
        <f>D63+F63</f>
        <v>539492</v>
      </c>
    </row>
    <row r="64" spans="1:9" x14ac:dyDescent="0.35">
      <c r="A64" s="52"/>
      <c r="B64" s="15" t="s">
        <v>54</v>
      </c>
      <c r="C64" s="16">
        <v>5</v>
      </c>
      <c r="D64" s="16">
        <v>846157</v>
      </c>
      <c r="E64" s="16"/>
      <c r="F64" s="16"/>
      <c r="G64" s="16">
        <f t="shared" ref="G64:G79" si="5">D64+F64</f>
        <v>846157</v>
      </c>
    </row>
    <row r="65" spans="1:7" x14ac:dyDescent="0.35">
      <c r="A65" s="52"/>
      <c r="B65" s="15" t="s">
        <v>55</v>
      </c>
      <c r="C65" s="16">
        <v>8</v>
      </c>
      <c r="D65" s="16">
        <v>428243</v>
      </c>
      <c r="E65" s="16"/>
      <c r="F65" s="16"/>
      <c r="G65" s="16">
        <f t="shared" si="5"/>
        <v>428243</v>
      </c>
    </row>
    <row r="66" spans="1:7" x14ac:dyDescent="0.35">
      <c r="A66" s="52"/>
      <c r="B66" s="15" t="s">
        <v>56</v>
      </c>
      <c r="C66" s="16">
        <v>9</v>
      </c>
      <c r="D66" s="16">
        <v>489204</v>
      </c>
      <c r="E66" s="16"/>
      <c r="F66" s="16"/>
      <c r="G66" s="16">
        <f t="shared" si="5"/>
        <v>489204</v>
      </c>
    </row>
    <row r="67" spans="1:7" x14ac:dyDescent="0.35">
      <c r="A67" s="52"/>
      <c r="B67" s="15" t="s">
        <v>57</v>
      </c>
      <c r="C67" s="16">
        <v>1</v>
      </c>
      <c r="D67" s="16">
        <v>62123</v>
      </c>
      <c r="E67" s="16">
        <v>3</v>
      </c>
      <c r="F67" s="16">
        <v>155008</v>
      </c>
      <c r="G67" s="16">
        <f t="shared" si="5"/>
        <v>217131</v>
      </c>
    </row>
    <row r="68" spans="1:7" x14ac:dyDescent="0.35">
      <c r="A68" s="52"/>
      <c r="B68" s="15" t="s">
        <v>58</v>
      </c>
      <c r="C68" s="16">
        <v>22</v>
      </c>
      <c r="D68" s="16">
        <v>1189777</v>
      </c>
      <c r="E68" s="16">
        <v>3</v>
      </c>
      <c r="F68" s="16">
        <v>61176</v>
      </c>
      <c r="G68" s="16">
        <f t="shared" si="5"/>
        <v>1250953</v>
      </c>
    </row>
    <row r="69" spans="1:7" x14ac:dyDescent="0.35">
      <c r="A69" s="52"/>
      <c r="B69" s="15" t="s">
        <v>59</v>
      </c>
      <c r="C69" s="16">
        <v>13</v>
      </c>
      <c r="D69" s="16">
        <v>791336</v>
      </c>
      <c r="E69" s="16">
        <v>2</v>
      </c>
      <c r="F69" s="16">
        <v>57853</v>
      </c>
      <c r="G69" s="16">
        <f t="shared" si="5"/>
        <v>849189</v>
      </c>
    </row>
    <row r="70" spans="1:7" x14ac:dyDescent="0.35">
      <c r="A70" s="52"/>
      <c r="B70" s="15" t="s">
        <v>60</v>
      </c>
      <c r="C70" s="16">
        <v>8</v>
      </c>
      <c r="D70" s="16">
        <v>279947</v>
      </c>
      <c r="E70" s="16">
        <v>1</v>
      </c>
      <c r="F70" s="16">
        <v>20968</v>
      </c>
      <c r="G70" s="16">
        <f t="shared" si="5"/>
        <v>300915</v>
      </c>
    </row>
    <row r="71" spans="1:7" x14ac:dyDescent="0.35">
      <c r="A71" s="52"/>
      <c r="B71" s="15" t="s">
        <v>61</v>
      </c>
      <c r="C71" s="16">
        <v>8</v>
      </c>
      <c r="D71" s="16">
        <v>525542</v>
      </c>
      <c r="E71" s="16"/>
      <c r="F71" s="16"/>
      <c r="G71" s="16">
        <f t="shared" si="5"/>
        <v>525542</v>
      </c>
    </row>
    <row r="72" spans="1:7" x14ac:dyDescent="0.35">
      <c r="A72" s="52"/>
      <c r="B72" s="15" t="s">
        <v>62</v>
      </c>
      <c r="C72" s="16">
        <v>5</v>
      </c>
      <c r="D72" s="16">
        <v>393507</v>
      </c>
      <c r="E72" s="16">
        <v>1</v>
      </c>
      <c r="F72" s="16">
        <v>30338</v>
      </c>
      <c r="G72" s="16">
        <f t="shared" si="5"/>
        <v>423845</v>
      </c>
    </row>
    <row r="73" spans="1:7" x14ac:dyDescent="0.35">
      <c r="A73" s="52"/>
      <c r="B73" s="15" t="s">
        <v>63</v>
      </c>
      <c r="C73" s="16">
        <v>7</v>
      </c>
      <c r="D73" s="16">
        <v>585903</v>
      </c>
      <c r="E73" s="16">
        <v>1</v>
      </c>
      <c r="F73" s="16">
        <v>8040</v>
      </c>
      <c r="G73" s="16">
        <f t="shared" si="5"/>
        <v>593943</v>
      </c>
    </row>
    <row r="74" spans="1:7" x14ac:dyDescent="0.35">
      <c r="A74" s="52"/>
      <c r="B74" s="15" t="s">
        <v>64</v>
      </c>
      <c r="C74" s="16">
        <v>2</v>
      </c>
      <c r="D74" s="16">
        <v>6759650</v>
      </c>
      <c r="E74" s="16">
        <v>1</v>
      </c>
      <c r="F74" s="16">
        <v>135968</v>
      </c>
      <c r="G74" s="16">
        <f t="shared" si="5"/>
        <v>6895618</v>
      </c>
    </row>
    <row r="75" spans="1:7" x14ac:dyDescent="0.35">
      <c r="A75" s="52"/>
      <c r="B75" s="15" t="s">
        <v>65</v>
      </c>
      <c r="C75" s="16">
        <v>1</v>
      </c>
      <c r="D75" s="16">
        <v>1399</v>
      </c>
      <c r="E75" s="16"/>
      <c r="F75" s="16"/>
      <c r="G75" s="16">
        <f t="shared" si="5"/>
        <v>1399</v>
      </c>
    </row>
    <row r="76" spans="1:7" x14ac:dyDescent="0.35">
      <c r="A76" s="52"/>
      <c r="B76" s="15" t="s">
        <v>66</v>
      </c>
      <c r="C76" s="16">
        <v>4</v>
      </c>
      <c r="D76" s="16">
        <v>923458</v>
      </c>
      <c r="E76" s="16"/>
      <c r="F76" s="16"/>
      <c r="G76" s="16">
        <f t="shared" si="5"/>
        <v>923458</v>
      </c>
    </row>
    <row r="77" spans="1:7" x14ac:dyDescent="0.35">
      <c r="A77" s="52"/>
      <c r="B77" s="15" t="s">
        <v>67</v>
      </c>
      <c r="C77" s="16">
        <v>13</v>
      </c>
      <c r="D77" s="16">
        <v>631260</v>
      </c>
      <c r="E77" s="16"/>
      <c r="F77" s="16"/>
      <c r="G77" s="16">
        <f t="shared" si="5"/>
        <v>631260</v>
      </c>
    </row>
    <row r="78" spans="1:7" x14ac:dyDescent="0.35">
      <c r="A78" s="52"/>
      <c r="B78" s="15" t="s">
        <v>68</v>
      </c>
      <c r="C78" s="16">
        <v>4</v>
      </c>
      <c r="D78" s="16">
        <v>175111</v>
      </c>
      <c r="E78" s="16"/>
      <c r="F78" s="16"/>
      <c r="G78" s="16">
        <f t="shared" si="5"/>
        <v>175111</v>
      </c>
    </row>
    <row r="79" spans="1:7" s="1" customFormat="1" x14ac:dyDescent="0.35">
      <c r="A79" s="53" t="s">
        <v>377</v>
      </c>
      <c r="B79" s="53"/>
      <c r="C79" s="17">
        <f>SUM(C63:C78)</f>
        <v>119</v>
      </c>
      <c r="D79" s="17">
        <f t="shared" ref="D79:F79" si="6">SUM(D63:D78)</f>
        <v>14622109</v>
      </c>
      <c r="E79" s="17">
        <f t="shared" si="6"/>
        <v>12</v>
      </c>
      <c r="F79" s="17">
        <f t="shared" si="6"/>
        <v>469351</v>
      </c>
      <c r="G79" s="17">
        <f t="shared" si="5"/>
        <v>15091460</v>
      </c>
    </row>
    <row r="80" spans="1:7" x14ac:dyDescent="0.35">
      <c r="A80" s="44" t="s">
        <v>358</v>
      </c>
      <c r="B80" s="18" t="s">
        <v>69</v>
      </c>
      <c r="C80" s="19">
        <v>10</v>
      </c>
      <c r="D80" s="19">
        <v>953131</v>
      </c>
      <c r="E80" s="19"/>
      <c r="F80" s="19"/>
      <c r="G80" s="19">
        <f>D80+F80</f>
        <v>953131</v>
      </c>
    </row>
    <row r="81" spans="1:7" x14ac:dyDescent="0.35">
      <c r="A81" s="44"/>
      <c r="B81" s="18" t="s">
        <v>70</v>
      </c>
      <c r="C81" s="19">
        <v>1</v>
      </c>
      <c r="D81" s="19">
        <v>194228</v>
      </c>
      <c r="E81" s="19"/>
      <c r="F81" s="19"/>
      <c r="G81" s="19">
        <f t="shared" ref="G81:G104" si="7">D81+F81</f>
        <v>194228</v>
      </c>
    </row>
    <row r="82" spans="1:7" x14ac:dyDescent="0.35">
      <c r="A82" s="44"/>
      <c r="B82" s="18" t="s">
        <v>71</v>
      </c>
      <c r="C82" s="19">
        <v>12</v>
      </c>
      <c r="D82" s="19">
        <v>483730</v>
      </c>
      <c r="E82" s="19">
        <v>1</v>
      </c>
      <c r="F82" s="19">
        <v>33751</v>
      </c>
      <c r="G82" s="19">
        <f t="shared" si="7"/>
        <v>517481</v>
      </c>
    </row>
    <row r="83" spans="1:7" x14ac:dyDescent="0.35">
      <c r="A83" s="44"/>
      <c r="B83" s="18" t="s">
        <v>72</v>
      </c>
      <c r="C83" s="19">
        <v>38</v>
      </c>
      <c r="D83" s="19">
        <v>2728757</v>
      </c>
      <c r="E83" s="19">
        <v>3</v>
      </c>
      <c r="F83" s="19">
        <v>419418</v>
      </c>
      <c r="G83" s="19">
        <f t="shared" si="7"/>
        <v>3148175</v>
      </c>
    </row>
    <row r="84" spans="1:7" x14ac:dyDescent="0.35">
      <c r="A84" s="44"/>
      <c r="B84" s="18" t="s">
        <v>73</v>
      </c>
      <c r="C84" s="19">
        <v>110</v>
      </c>
      <c r="D84" s="19">
        <v>6628894</v>
      </c>
      <c r="E84" s="19">
        <v>1</v>
      </c>
      <c r="F84" s="19">
        <v>26978</v>
      </c>
      <c r="G84" s="19">
        <f t="shared" si="7"/>
        <v>6655872</v>
      </c>
    </row>
    <row r="85" spans="1:7" x14ac:dyDescent="0.35">
      <c r="A85" s="44"/>
      <c r="B85" s="18" t="s">
        <v>74</v>
      </c>
      <c r="C85" s="19">
        <v>12</v>
      </c>
      <c r="D85" s="19">
        <v>500113</v>
      </c>
      <c r="E85" s="19">
        <v>2</v>
      </c>
      <c r="F85" s="19">
        <v>51745</v>
      </c>
      <c r="G85" s="19">
        <f t="shared" si="7"/>
        <v>551858</v>
      </c>
    </row>
    <row r="86" spans="1:7" x14ac:dyDescent="0.35">
      <c r="A86" s="44"/>
      <c r="B86" s="18" t="s">
        <v>75</v>
      </c>
      <c r="C86" s="19">
        <v>1</v>
      </c>
      <c r="D86" s="19">
        <v>8877</v>
      </c>
      <c r="E86" s="19"/>
      <c r="F86" s="19"/>
      <c r="G86" s="19">
        <f t="shared" si="7"/>
        <v>8877</v>
      </c>
    </row>
    <row r="87" spans="1:7" x14ac:dyDescent="0.35">
      <c r="A87" s="44"/>
      <c r="B87" s="18" t="s">
        <v>76</v>
      </c>
      <c r="C87" s="19">
        <v>9</v>
      </c>
      <c r="D87" s="19">
        <v>245536</v>
      </c>
      <c r="E87" s="19"/>
      <c r="F87" s="19"/>
      <c r="G87" s="19">
        <f t="shared" si="7"/>
        <v>245536</v>
      </c>
    </row>
    <row r="88" spans="1:7" x14ac:dyDescent="0.35">
      <c r="A88" s="44"/>
      <c r="B88" s="18" t="s">
        <v>77</v>
      </c>
      <c r="C88" s="19">
        <v>26</v>
      </c>
      <c r="D88" s="19">
        <v>1156571</v>
      </c>
      <c r="E88" s="19">
        <v>1</v>
      </c>
      <c r="F88" s="19">
        <v>39192</v>
      </c>
      <c r="G88" s="19">
        <f t="shared" si="7"/>
        <v>1195763</v>
      </c>
    </row>
    <row r="89" spans="1:7" x14ac:dyDescent="0.35">
      <c r="A89" s="44"/>
      <c r="B89" s="18" t="s">
        <v>78</v>
      </c>
      <c r="C89" s="19">
        <v>7</v>
      </c>
      <c r="D89" s="19">
        <v>821834</v>
      </c>
      <c r="E89" s="19"/>
      <c r="F89" s="19"/>
      <c r="G89" s="19">
        <f t="shared" si="7"/>
        <v>821834</v>
      </c>
    </row>
    <row r="90" spans="1:7" x14ac:dyDescent="0.35">
      <c r="A90" s="44"/>
      <c r="B90" s="18" t="s">
        <v>79</v>
      </c>
      <c r="C90" s="19">
        <v>4</v>
      </c>
      <c r="D90" s="19">
        <v>885752</v>
      </c>
      <c r="E90" s="19">
        <v>1</v>
      </c>
      <c r="F90" s="19">
        <v>8355</v>
      </c>
      <c r="G90" s="19">
        <f t="shared" si="7"/>
        <v>894107</v>
      </c>
    </row>
    <row r="91" spans="1:7" x14ac:dyDescent="0.35">
      <c r="A91" s="44"/>
      <c r="B91" s="18" t="s">
        <v>80</v>
      </c>
      <c r="C91" s="19">
        <v>5</v>
      </c>
      <c r="D91" s="19">
        <v>392631</v>
      </c>
      <c r="E91" s="19">
        <v>1</v>
      </c>
      <c r="F91" s="19">
        <v>25235</v>
      </c>
      <c r="G91" s="19">
        <f t="shared" si="7"/>
        <v>417866</v>
      </c>
    </row>
    <row r="92" spans="1:7" x14ac:dyDescent="0.35">
      <c r="A92" s="44"/>
      <c r="B92" s="18" t="s">
        <v>81</v>
      </c>
      <c r="C92" s="19">
        <v>8</v>
      </c>
      <c r="D92" s="19">
        <v>613828</v>
      </c>
      <c r="E92" s="19"/>
      <c r="F92" s="19"/>
      <c r="G92" s="19">
        <f t="shared" si="7"/>
        <v>613828</v>
      </c>
    </row>
    <row r="93" spans="1:7" x14ac:dyDescent="0.35">
      <c r="A93" s="44"/>
      <c r="B93" s="18" t="s">
        <v>82</v>
      </c>
      <c r="C93" s="19">
        <v>134</v>
      </c>
      <c r="D93" s="19">
        <v>5819778</v>
      </c>
      <c r="E93" s="19">
        <v>27</v>
      </c>
      <c r="F93" s="19">
        <v>681864</v>
      </c>
      <c r="G93" s="19">
        <f t="shared" si="7"/>
        <v>6501642</v>
      </c>
    </row>
    <row r="94" spans="1:7" x14ac:dyDescent="0.35">
      <c r="A94" s="44"/>
      <c r="B94" s="18" t="s">
        <v>83</v>
      </c>
      <c r="C94" s="19">
        <v>35</v>
      </c>
      <c r="D94" s="19">
        <v>2868006</v>
      </c>
      <c r="E94" s="19"/>
      <c r="F94" s="19"/>
      <c r="G94" s="19">
        <f t="shared" si="7"/>
        <v>2868006</v>
      </c>
    </row>
    <row r="95" spans="1:7" x14ac:dyDescent="0.35">
      <c r="A95" s="44"/>
      <c r="B95" s="18" t="s">
        <v>84</v>
      </c>
      <c r="C95" s="19">
        <v>10</v>
      </c>
      <c r="D95" s="19">
        <v>124458</v>
      </c>
      <c r="E95" s="19"/>
      <c r="F95" s="19"/>
      <c r="G95" s="19">
        <f t="shared" si="7"/>
        <v>124458</v>
      </c>
    </row>
    <row r="96" spans="1:7" x14ac:dyDescent="0.35">
      <c r="A96" s="44"/>
      <c r="B96" s="18" t="s">
        <v>85</v>
      </c>
      <c r="C96" s="19">
        <v>48</v>
      </c>
      <c r="D96" s="19">
        <v>2469528</v>
      </c>
      <c r="E96" s="19"/>
      <c r="F96" s="19"/>
      <c r="G96" s="19">
        <f t="shared" si="7"/>
        <v>2469528</v>
      </c>
    </row>
    <row r="97" spans="1:7" x14ac:dyDescent="0.35">
      <c r="A97" s="44"/>
      <c r="B97" s="18" t="s">
        <v>86</v>
      </c>
      <c r="C97" s="19">
        <v>20</v>
      </c>
      <c r="D97" s="19">
        <v>1113662</v>
      </c>
      <c r="E97" s="19"/>
      <c r="F97" s="19"/>
      <c r="G97" s="19">
        <f t="shared" si="7"/>
        <v>1113662</v>
      </c>
    </row>
    <row r="98" spans="1:7" x14ac:dyDescent="0.35">
      <c r="A98" s="44"/>
      <c r="B98" s="18" t="s">
        <v>87</v>
      </c>
      <c r="C98" s="19">
        <v>5</v>
      </c>
      <c r="D98" s="19">
        <v>492599</v>
      </c>
      <c r="E98" s="19"/>
      <c r="F98" s="19"/>
      <c r="G98" s="19">
        <f t="shared" si="7"/>
        <v>492599</v>
      </c>
    </row>
    <row r="99" spans="1:7" x14ac:dyDescent="0.35">
      <c r="A99" s="44"/>
      <c r="B99" s="18" t="s">
        <v>88</v>
      </c>
      <c r="C99" s="19">
        <v>29</v>
      </c>
      <c r="D99" s="19">
        <v>3949171</v>
      </c>
      <c r="E99" s="19"/>
      <c r="F99" s="19"/>
      <c r="G99" s="19">
        <f t="shared" si="7"/>
        <v>3949171</v>
      </c>
    </row>
    <row r="100" spans="1:7" x14ac:dyDescent="0.35">
      <c r="A100" s="44"/>
      <c r="B100" s="18" t="s">
        <v>89</v>
      </c>
      <c r="C100" s="19">
        <v>29</v>
      </c>
      <c r="D100" s="19">
        <v>2150629</v>
      </c>
      <c r="E100" s="19"/>
      <c r="F100" s="19"/>
      <c r="G100" s="19">
        <f t="shared" si="7"/>
        <v>2150629</v>
      </c>
    </row>
    <row r="101" spans="1:7" x14ac:dyDescent="0.35">
      <c r="A101" s="44"/>
      <c r="B101" s="18" t="s">
        <v>90</v>
      </c>
      <c r="C101" s="19">
        <v>82</v>
      </c>
      <c r="D101" s="19">
        <v>6456136</v>
      </c>
      <c r="E101" s="19">
        <v>3</v>
      </c>
      <c r="F101" s="19">
        <v>68901</v>
      </c>
      <c r="G101" s="19">
        <f t="shared" si="7"/>
        <v>6525037</v>
      </c>
    </row>
    <row r="102" spans="1:7" x14ac:dyDescent="0.35">
      <c r="A102" s="44"/>
      <c r="B102" s="18" t="s">
        <v>91</v>
      </c>
      <c r="C102" s="19">
        <v>125</v>
      </c>
      <c r="D102" s="19">
        <v>4598733</v>
      </c>
      <c r="E102" s="19">
        <v>49</v>
      </c>
      <c r="F102" s="19">
        <v>1480294</v>
      </c>
      <c r="G102" s="19">
        <f t="shared" si="7"/>
        <v>6079027</v>
      </c>
    </row>
    <row r="103" spans="1:7" x14ac:dyDescent="0.35">
      <c r="A103" s="44"/>
      <c r="B103" s="18" t="s">
        <v>92</v>
      </c>
      <c r="C103" s="19">
        <v>30</v>
      </c>
      <c r="D103" s="19">
        <v>939902</v>
      </c>
      <c r="E103" s="19">
        <v>2</v>
      </c>
      <c r="F103" s="19">
        <v>53612</v>
      </c>
      <c r="G103" s="19">
        <f t="shared" si="7"/>
        <v>993514</v>
      </c>
    </row>
    <row r="104" spans="1:7" s="1" customFormat="1" x14ac:dyDescent="0.35">
      <c r="A104" s="35" t="s">
        <v>378</v>
      </c>
      <c r="B104" s="36"/>
      <c r="C104" s="20">
        <f>SUM(C80:C103)</f>
        <v>790</v>
      </c>
      <c r="D104" s="20">
        <f t="shared" ref="D104:F104" si="8">SUM(D80:D103)</f>
        <v>46596484</v>
      </c>
      <c r="E104" s="20">
        <f t="shared" si="8"/>
        <v>91</v>
      </c>
      <c r="F104" s="20">
        <f t="shared" si="8"/>
        <v>2889345</v>
      </c>
      <c r="G104" s="20">
        <f t="shared" si="7"/>
        <v>49485829</v>
      </c>
    </row>
    <row r="105" spans="1:7" x14ac:dyDescent="0.35">
      <c r="A105" s="57" t="s">
        <v>359</v>
      </c>
      <c r="B105" s="21" t="s">
        <v>305</v>
      </c>
      <c r="C105" s="22"/>
      <c r="D105" s="22"/>
      <c r="E105" s="22">
        <v>1</v>
      </c>
      <c r="F105" s="22">
        <v>35085</v>
      </c>
      <c r="G105" s="22">
        <f>D105+F105</f>
        <v>35085</v>
      </c>
    </row>
    <row r="106" spans="1:7" x14ac:dyDescent="0.35">
      <c r="A106" s="57"/>
      <c r="B106" s="21" t="s">
        <v>93</v>
      </c>
      <c r="C106" s="22">
        <v>1</v>
      </c>
      <c r="D106" s="22">
        <v>208415</v>
      </c>
      <c r="E106" s="22"/>
      <c r="F106" s="22"/>
      <c r="G106" s="22">
        <f t="shared" ref="G106:G132" si="9">D106+F106</f>
        <v>208415</v>
      </c>
    </row>
    <row r="107" spans="1:7" x14ac:dyDescent="0.35">
      <c r="A107" s="57"/>
      <c r="B107" s="21" t="s">
        <v>94</v>
      </c>
      <c r="C107" s="22">
        <v>19</v>
      </c>
      <c r="D107" s="22">
        <v>845919</v>
      </c>
      <c r="E107" s="22">
        <v>1</v>
      </c>
      <c r="F107" s="22">
        <v>161209</v>
      </c>
      <c r="G107" s="22">
        <f t="shared" si="9"/>
        <v>1007128</v>
      </c>
    </row>
    <row r="108" spans="1:7" x14ac:dyDescent="0.35">
      <c r="A108" s="57"/>
      <c r="B108" s="21" t="s">
        <v>95</v>
      </c>
      <c r="C108" s="22">
        <v>1</v>
      </c>
      <c r="D108" s="22">
        <v>891011</v>
      </c>
      <c r="E108" s="22">
        <v>3</v>
      </c>
      <c r="F108" s="22">
        <v>35350</v>
      </c>
      <c r="G108" s="22">
        <f t="shared" si="9"/>
        <v>926361</v>
      </c>
    </row>
    <row r="109" spans="1:7" x14ac:dyDescent="0.35">
      <c r="A109" s="57"/>
      <c r="B109" s="21" t="s">
        <v>96</v>
      </c>
      <c r="C109" s="22">
        <v>5</v>
      </c>
      <c r="D109" s="22">
        <v>270331</v>
      </c>
      <c r="E109" s="22"/>
      <c r="F109" s="22"/>
      <c r="G109" s="22">
        <f t="shared" si="9"/>
        <v>270331</v>
      </c>
    </row>
    <row r="110" spans="1:7" x14ac:dyDescent="0.35">
      <c r="A110" s="57"/>
      <c r="B110" s="21" t="s">
        <v>97</v>
      </c>
      <c r="C110" s="22">
        <v>7</v>
      </c>
      <c r="D110" s="22">
        <v>229829</v>
      </c>
      <c r="E110" s="22"/>
      <c r="F110" s="22"/>
      <c r="G110" s="22">
        <f t="shared" si="9"/>
        <v>229829</v>
      </c>
    </row>
    <row r="111" spans="1:7" x14ac:dyDescent="0.35">
      <c r="A111" s="57"/>
      <c r="B111" s="21" t="s">
        <v>98</v>
      </c>
      <c r="C111" s="22">
        <v>1</v>
      </c>
      <c r="D111" s="22">
        <v>13597</v>
      </c>
      <c r="E111" s="22"/>
      <c r="F111" s="22"/>
      <c r="G111" s="22">
        <f t="shared" si="9"/>
        <v>13597</v>
      </c>
    </row>
    <row r="112" spans="1:7" x14ac:dyDescent="0.35">
      <c r="A112" s="57"/>
      <c r="B112" s="21" t="s">
        <v>99</v>
      </c>
      <c r="C112" s="22">
        <v>1</v>
      </c>
      <c r="D112" s="22">
        <v>36158</v>
      </c>
      <c r="E112" s="22"/>
      <c r="F112" s="22"/>
      <c r="G112" s="22">
        <f t="shared" si="9"/>
        <v>36158</v>
      </c>
    </row>
    <row r="113" spans="1:7" x14ac:dyDescent="0.35">
      <c r="A113" s="57"/>
      <c r="B113" s="21" t="s">
        <v>100</v>
      </c>
      <c r="C113" s="22">
        <v>4</v>
      </c>
      <c r="D113" s="22">
        <v>140838</v>
      </c>
      <c r="E113" s="22"/>
      <c r="F113" s="22"/>
      <c r="G113" s="22">
        <f t="shared" si="9"/>
        <v>140838</v>
      </c>
    </row>
    <row r="114" spans="1:7" x14ac:dyDescent="0.35">
      <c r="A114" s="57"/>
      <c r="B114" s="21" t="s">
        <v>101</v>
      </c>
      <c r="C114" s="22">
        <v>4</v>
      </c>
      <c r="D114" s="22">
        <v>249310</v>
      </c>
      <c r="E114" s="22">
        <v>1</v>
      </c>
      <c r="F114" s="22">
        <v>11204</v>
      </c>
      <c r="G114" s="22">
        <f t="shared" si="9"/>
        <v>260514</v>
      </c>
    </row>
    <row r="115" spans="1:7" x14ac:dyDescent="0.35">
      <c r="A115" s="57"/>
      <c r="B115" s="21" t="s">
        <v>102</v>
      </c>
      <c r="C115" s="22">
        <v>4</v>
      </c>
      <c r="D115" s="22">
        <v>30372</v>
      </c>
      <c r="E115" s="22">
        <v>1</v>
      </c>
      <c r="F115" s="22">
        <v>69725</v>
      </c>
      <c r="G115" s="22">
        <f t="shared" si="9"/>
        <v>100097</v>
      </c>
    </row>
    <row r="116" spans="1:7" x14ac:dyDescent="0.35">
      <c r="A116" s="57"/>
      <c r="B116" s="21" t="s">
        <v>103</v>
      </c>
      <c r="C116" s="22">
        <v>4</v>
      </c>
      <c r="D116" s="22">
        <v>94913</v>
      </c>
      <c r="E116" s="22"/>
      <c r="F116" s="22"/>
      <c r="G116" s="22">
        <f t="shared" si="9"/>
        <v>94913</v>
      </c>
    </row>
    <row r="117" spans="1:7" x14ac:dyDescent="0.35">
      <c r="A117" s="57"/>
      <c r="B117" s="21" t="s">
        <v>104</v>
      </c>
      <c r="C117" s="22">
        <v>10</v>
      </c>
      <c r="D117" s="22">
        <v>542962</v>
      </c>
      <c r="E117" s="22"/>
      <c r="F117" s="22"/>
      <c r="G117" s="22">
        <f t="shared" si="9"/>
        <v>542962</v>
      </c>
    </row>
    <row r="118" spans="1:7" x14ac:dyDescent="0.35">
      <c r="A118" s="57"/>
      <c r="B118" s="21" t="s">
        <v>105</v>
      </c>
      <c r="C118" s="22">
        <v>1</v>
      </c>
      <c r="D118" s="22">
        <v>14899</v>
      </c>
      <c r="E118" s="22"/>
      <c r="F118" s="22"/>
      <c r="G118" s="22">
        <f t="shared" si="9"/>
        <v>14899</v>
      </c>
    </row>
    <row r="119" spans="1:7" x14ac:dyDescent="0.35">
      <c r="A119" s="57"/>
      <c r="B119" s="21" t="s">
        <v>106</v>
      </c>
      <c r="C119" s="22">
        <v>4</v>
      </c>
      <c r="D119" s="22">
        <v>186010</v>
      </c>
      <c r="E119" s="22"/>
      <c r="F119" s="22"/>
      <c r="G119" s="22">
        <f t="shared" si="9"/>
        <v>186010</v>
      </c>
    </row>
    <row r="120" spans="1:7" x14ac:dyDescent="0.35">
      <c r="A120" s="57"/>
      <c r="B120" s="21" t="s">
        <v>107</v>
      </c>
      <c r="C120" s="22">
        <v>1</v>
      </c>
      <c r="D120" s="22">
        <v>24400</v>
      </c>
      <c r="E120" s="22">
        <v>2</v>
      </c>
      <c r="F120" s="22">
        <v>52187</v>
      </c>
      <c r="G120" s="22">
        <f t="shared" si="9"/>
        <v>76587</v>
      </c>
    </row>
    <row r="121" spans="1:7" x14ac:dyDescent="0.35">
      <c r="A121" s="57"/>
      <c r="B121" s="21" t="s">
        <v>312</v>
      </c>
      <c r="C121" s="22"/>
      <c r="D121" s="22"/>
      <c r="E121" s="22">
        <v>1</v>
      </c>
      <c r="F121" s="22">
        <v>5946</v>
      </c>
      <c r="G121" s="22">
        <f t="shared" si="9"/>
        <v>5946</v>
      </c>
    </row>
    <row r="122" spans="1:7" x14ac:dyDescent="0.35">
      <c r="A122" s="57"/>
      <c r="B122" s="21" t="s">
        <v>108</v>
      </c>
      <c r="C122" s="22">
        <v>1</v>
      </c>
      <c r="D122" s="22">
        <v>4218</v>
      </c>
      <c r="E122" s="22"/>
      <c r="F122" s="22"/>
      <c r="G122" s="22">
        <f t="shared" si="9"/>
        <v>4218</v>
      </c>
    </row>
    <row r="123" spans="1:7" x14ac:dyDescent="0.35">
      <c r="A123" s="57"/>
      <c r="B123" s="21" t="s">
        <v>109</v>
      </c>
      <c r="C123" s="22">
        <v>3</v>
      </c>
      <c r="D123" s="22">
        <v>31029</v>
      </c>
      <c r="E123" s="22"/>
      <c r="F123" s="22"/>
      <c r="G123" s="22">
        <f t="shared" si="9"/>
        <v>31029</v>
      </c>
    </row>
    <row r="124" spans="1:7" x14ac:dyDescent="0.35">
      <c r="A124" s="57"/>
      <c r="B124" s="21" t="s">
        <v>110</v>
      </c>
      <c r="C124" s="22">
        <v>1</v>
      </c>
      <c r="D124" s="22">
        <v>6699</v>
      </c>
      <c r="E124" s="22"/>
      <c r="F124" s="22"/>
      <c r="G124" s="22">
        <f t="shared" si="9"/>
        <v>6699</v>
      </c>
    </row>
    <row r="125" spans="1:7" x14ac:dyDescent="0.35">
      <c r="A125" s="57"/>
      <c r="B125" s="21" t="s">
        <v>111</v>
      </c>
      <c r="C125" s="22">
        <v>2</v>
      </c>
      <c r="D125" s="22">
        <v>6416</v>
      </c>
      <c r="E125" s="22">
        <v>5</v>
      </c>
      <c r="F125" s="22">
        <v>218439</v>
      </c>
      <c r="G125" s="22">
        <f t="shared" si="9"/>
        <v>224855</v>
      </c>
    </row>
    <row r="126" spans="1:7" x14ac:dyDescent="0.35">
      <c r="A126" s="57"/>
      <c r="B126" s="21" t="s">
        <v>112</v>
      </c>
      <c r="C126" s="22">
        <v>2</v>
      </c>
      <c r="D126" s="22">
        <v>32253</v>
      </c>
      <c r="E126" s="22"/>
      <c r="F126" s="22"/>
      <c r="G126" s="22">
        <f t="shared" si="9"/>
        <v>32253</v>
      </c>
    </row>
    <row r="127" spans="1:7" x14ac:dyDescent="0.35">
      <c r="A127" s="57"/>
      <c r="B127" s="21" t="s">
        <v>113</v>
      </c>
      <c r="C127" s="22">
        <v>1</v>
      </c>
      <c r="D127" s="22">
        <v>12389</v>
      </c>
      <c r="E127" s="22">
        <v>4</v>
      </c>
      <c r="F127" s="22">
        <v>292025</v>
      </c>
      <c r="G127" s="22">
        <f t="shared" si="9"/>
        <v>304414</v>
      </c>
    </row>
    <row r="128" spans="1:7" x14ac:dyDescent="0.35">
      <c r="A128" s="57"/>
      <c r="B128" s="21" t="s">
        <v>315</v>
      </c>
      <c r="C128" s="22"/>
      <c r="D128" s="22"/>
      <c r="E128" s="22">
        <v>1</v>
      </c>
      <c r="F128" s="22">
        <v>23490</v>
      </c>
      <c r="G128" s="22">
        <f t="shared" si="9"/>
        <v>23490</v>
      </c>
    </row>
    <row r="129" spans="1:7" x14ac:dyDescent="0.35">
      <c r="A129" s="57"/>
      <c r="B129" s="21" t="s">
        <v>114</v>
      </c>
      <c r="C129" s="22">
        <v>16</v>
      </c>
      <c r="D129" s="22">
        <v>819018</v>
      </c>
      <c r="E129" s="22">
        <v>1</v>
      </c>
      <c r="F129" s="22">
        <v>3705</v>
      </c>
      <c r="G129" s="22">
        <f t="shared" si="9"/>
        <v>822723</v>
      </c>
    </row>
    <row r="130" spans="1:7" x14ac:dyDescent="0.35">
      <c r="A130" s="57"/>
      <c r="B130" s="21" t="s">
        <v>115</v>
      </c>
      <c r="C130" s="22">
        <v>6</v>
      </c>
      <c r="D130" s="22">
        <v>1023932</v>
      </c>
      <c r="E130" s="22">
        <v>2</v>
      </c>
      <c r="F130" s="22">
        <v>59718</v>
      </c>
      <c r="G130" s="22">
        <f t="shared" si="9"/>
        <v>1083650</v>
      </c>
    </row>
    <row r="131" spans="1:7" x14ac:dyDescent="0.35">
      <c r="A131" s="57"/>
      <c r="B131" s="21" t="s">
        <v>116</v>
      </c>
      <c r="C131" s="22">
        <v>3</v>
      </c>
      <c r="D131" s="22">
        <v>100353</v>
      </c>
      <c r="E131" s="22"/>
      <c r="F131" s="22"/>
      <c r="G131" s="22">
        <f t="shared" si="9"/>
        <v>100353</v>
      </c>
    </row>
    <row r="132" spans="1:7" s="1" customFormat="1" x14ac:dyDescent="0.35">
      <c r="A132" s="54" t="s">
        <v>379</v>
      </c>
      <c r="B132" s="54"/>
      <c r="C132" s="23">
        <f>SUM(C105:C131)</f>
        <v>102</v>
      </c>
      <c r="D132" s="23">
        <f t="shared" ref="D132:F132" si="10">SUM(D105:D131)</f>
        <v>5815271</v>
      </c>
      <c r="E132" s="23">
        <f t="shared" si="10"/>
        <v>23</v>
      </c>
      <c r="F132" s="23">
        <f t="shared" si="10"/>
        <v>968083</v>
      </c>
      <c r="G132" s="23">
        <f t="shared" si="9"/>
        <v>6783354</v>
      </c>
    </row>
    <row r="133" spans="1:7" x14ac:dyDescent="0.35">
      <c r="A133" s="46" t="s">
        <v>360</v>
      </c>
      <c r="B133" s="6" t="s">
        <v>117</v>
      </c>
      <c r="C133" s="7">
        <v>57</v>
      </c>
      <c r="D133" s="7">
        <v>521592</v>
      </c>
      <c r="E133" s="7"/>
      <c r="F133" s="7"/>
      <c r="G133" s="7">
        <f>D133+F133</f>
        <v>521592</v>
      </c>
    </row>
    <row r="134" spans="1:7" x14ac:dyDescent="0.35">
      <c r="A134" s="46"/>
      <c r="B134" s="6" t="s">
        <v>118</v>
      </c>
      <c r="C134" s="7">
        <v>33</v>
      </c>
      <c r="D134" s="7">
        <v>465321</v>
      </c>
      <c r="E134" s="7">
        <v>3</v>
      </c>
      <c r="F134" s="7">
        <v>195277</v>
      </c>
      <c r="G134" s="7">
        <f t="shared" ref="G134:G141" si="11">D134+F134</f>
        <v>660598</v>
      </c>
    </row>
    <row r="135" spans="1:7" x14ac:dyDescent="0.35">
      <c r="A135" s="46"/>
      <c r="B135" s="6" t="s">
        <v>119</v>
      </c>
      <c r="C135" s="7">
        <v>1</v>
      </c>
      <c r="D135" s="7">
        <v>153917</v>
      </c>
      <c r="E135" s="7">
        <v>1</v>
      </c>
      <c r="F135" s="7">
        <v>165919</v>
      </c>
      <c r="G135" s="7">
        <f t="shared" si="11"/>
        <v>319836</v>
      </c>
    </row>
    <row r="136" spans="1:7" x14ac:dyDescent="0.35">
      <c r="A136" s="46"/>
      <c r="B136" s="6" t="s">
        <v>120</v>
      </c>
      <c r="C136" s="7">
        <v>42</v>
      </c>
      <c r="D136" s="7">
        <v>1103525</v>
      </c>
      <c r="E136" s="7"/>
      <c r="F136" s="7"/>
      <c r="G136" s="7">
        <f t="shared" si="11"/>
        <v>1103525</v>
      </c>
    </row>
    <row r="137" spans="1:7" x14ac:dyDescent="0.35">
      <c r="A137" s="46"/>
      <c r="B137" s="6" t="s">
        <v>121</v>
      </c>
      <c r="C137" s="7">
        <v>11</v>
      </c>
      <c r="D137" s="7">
        <v>158014</v>
      </c>
      <c r="E137" s="7"/>
      <c r="F137" s="7"/>
      <c r="G137" s="7">
        <f t="shared" si="11"/>
        <v>158014</v>
      </c>
    </row>
    <row r="138" spans="1:7" x14ac:dyDescent="0.35">
      <c r="A138" s="46"/>
      <c r="B138" s="6" t="s">
        <v>122</v>
      </c>
      <c r="C138" s="7">
        <v>5</v>
      </c>
      <c r="D138" s="7">
        <v>57945</v>
      </c>
      <c r="E138" s="7">
        <v>1</v>
      </c>
      <c r="F138" s="7">
        <v>79726</v>
      </c>
      <c r="G138" s="7">
        <f t="shared" si="11"/>
        <v>137671</v>
      </c>
    </row>
    <row r="139" spans="1:7" x14ac:dyDescent="0.35">
      <c r="A139" s="46"/>
      <c r="B139" s="6" t="s">
        <v>123</v>
      </c>
      <c r="C139" s="7">
        <v>6</v>
      </c>
      <c r="D139" s="7">
        <v>115773</v>
      </c>
      <c r="E139" s="7">
        <v>1</v>
      </c>
      <c r="F139" s="7">
        <v>5867</v>
      </c>
      <c r="G139" s="7">
        <f t="shared" si="11"/>
        <v>121640</v>
      </c>
    </row>
    <row r="140" spans="1:7" x14ac:dyDescent="0.35">
      <c r="A140" s="46"/>
      <c r="B140" s="6" t="s">
        <v>124</v>
      </c>
      <c r="C140" s="7">
        <v>1</v>
      </c>
      <c r="D140" s="7">
        <v>2332</v>
      </c>
      <c r="E140" s="7"/>
      <c r="F140" s="7"/>
      <c r="G140" s="7">
        <f t="shared" si="11"/>
        <v>2332</v>
      </c>
    </row>
    <row r="141" spans="1:7" s="1" customFormat="1" x14ac:dyDescent="0.35">
      <c r="A141" s="55" t="s">
        <v>380</v>
      </c>
      <c r="B141" s="55"/>
      <c r="C141" s="8">
        <f>SUM(C133:C140)</f>
        <v>156</v>
      </c>
      <c r="D141" s="8">
        <f t="shared" ref="D141:F141" si="12">SUM(D133:D140)</f>
        <v>2578419</v>
      </c>
      <c r="E141" s="8">
        <f t="shared" si="12"/>
        <v>6</v>
      </c>
      <c r="F141" s="8">
        <f t="shared" si="12"/>
        <v>446789</v>
      </c>
      <c r="G141" s="8">
        <f t="shared" si="11"/>
        <v>3025208</v>
      </c>
    </row>
    <row r="142" spans="1:7" x14ac:dyDescent="0.35">
      <c r="A142" s="45" t="s">
        <v>361</v>
      </c>
      <c r="B142" s="9" t="s">
        <v>125</v>
      </c>
      <c r="C142" s="10">
        <v>4</v>
      </c>
      <c r="D142" s="10">
        <v>178279</v>
      </c>
      <c r="E142" s="10">
        <v>2</v>
      </c>
      <c r="F142" s="10">
        <v>170390</v>
      </c>
      <c r="G142" s="10">
        <f>D142+F142</f>
        <v>348669</v>
      </c>
    </row>
    <row r="143" spans="1:7" x14ac:dyDescent="0.35">
      <c r="A143" s="45"/>
      <c r="B143" s="9" t="s">
        <v>126</v>
      </c>
      <c r="C143" s="10">
        <v>10</v>
      </c>
      <c r="D143" s="10">
        <v>1367006</v>
      </c>
      <c r="E143" s="10"/>
      <c r="F143" s="10"/>
      <c r="G143" s="10">
        <f t="shared" ref="G143:G160" si="13">D143+F143</f>
        <v>1367006</v>
      </c>
    </row>
    <row r="144" spans="1:7" x14ac:dyDescent="0.35">
      <c r="A144" s="45"/>
      <c r="B144" s="9" t="s">
        <v>127</v>
      </c>
      <c r="C144" s="10">
        <v>7</v>
      </c>
      <c r="D144" s="10">
        <v>665966</v>
      </c>
      <c r="E144" s="10">
        <v>1</v>
      </c>
      <c r="F144" s="10">
        <v>4236</v>
      </c>
      <c r="G144" s="10">
        <f t="shared" si="13"/>
        <v>670202</v>
      </c>
    </row>
    <row r="145" spans="1:7" x14ac:dyDescent="0.35">
      <c r="A145" s="45"/>
      <c r="B145" s="9" t="s">
        <v>128</v>
      </c>
      <c r="C145" s="10">
        <v>6</v>
      </c>
      <c r="D145" s="10">
        <v>364355</v>
      </c>
      <c r="E145" s="10"/>
      <c r="F145" s="10"/>
      <c r="G145" s="10">
        <f t="shared" si="13"/>
        <v>364355</v>
      </c>
    </row>
    <row r="146" spans="1:7" x14ac:dyDescent="0.35">
      <c r="A146" s="45"/>
      <c r="B146" s="9" t="s">
        <v>129</v>
      </c>
      <c r="C146" s="10">
        <v>1</v>
      </c>
      <c r="D146" s="10">
        <v>32187</v>
      </c>
      <c r="E146" s="10"/>
      <c r="F146" s="10"/>
      <c r="G146" s="10">
        <f t="shared" si="13"/>
        <v>32187</v>
      </c>
    </row>
    <row r="147" spans="1:7" x14ac:dyDescent="0.35">
      <c r="A147" s="45"/>
      <c r="B147" s="9" t="s">
        <v>130</v>
      </c>
      <c r="C147" s="10">
        <v>10</v>
      </c>
      <c r="D147" s="10">
        <v>553044</v>
      </c>
      <c r="E147" s="10">
        <v>1</v>
      </c>
      <c r="F147" s="10">
        <v>9370</v>
      </c>
      <c r="G147" s="10">
        <f t="shared" si="13"/>
        <v>562414</v>
      </c>
    </row>
    <row r="148" spans="1:7" x14ac:dyDescent="0.35">
      <c r="A148" s="45"/>
      <c r="B148" s="9" t="s">
        <v>131</v>
      </c>
      <c r="C148" s="10">
        <v>7</v>
      </c>
      <c r="D148" s="10">
        <v>314596</v>
      </c>
      <c r="E148" s="10"/>
      <c r="F148" s="10"/>
      <c r="G148" s="10">
        <f t="shared" si="13"/>
        <v>314596</v>
      </c>
    </row>
    <row r="149" spans="1:7" x14ac:dyDescent="0.35">
      <c r="A149" s="45"/>
      <c r="B149" s="9" t="s">
        <v>132</v>
      </c>
      <c r="C149" s="10">
        <v>6</v>
      </c>
      <c r="D149" s="10">
        <v>985408</v>
      </c>
      <c r="E149" s="10">
        <v>1</v>
      </c>
      <c r="F149" s="10">
        <v>32025</v>
      </c>
      <c r="G149" s="10">
        <f t="shared" si="13"/>
        <v>1017433</v>
      </c>
    </row>
    <row r="150" spans="1:7" x14ac:dyDescent="0.35">
      <c r="A150" s="45"/>
      <c r="B150" s="9" t="s">
        <v>133</v>
      </c>
      <c r="C150" s="10">
        <v>5</v>
      </c>
      <c r="D150" s="10">
        <v>429938</v>
      </c>
      <c r="E150" s="10"/>
      <c r="F150" s="10"/>
      <c r="G150" s="10">
        <f t="shared" si="13"/>
        <v>429938</v>
      </c>
    </row>
    <row r="151" spans="1:7" x14ac:dyDescent="0.35">
      <c r="A151" s="45"/>
      <c r="B151" s="9" t="s">
        <v>134</v>
      </c>
      <c r="C151" s="10">
        <v>3</v>
      </c>
      <c r="D151" s="10">
        <v>1908621</v>
      </c>
      <c r="E151" s="10"/>
      <c r="F151" s="10"/>
      <c r="G151" s="10">
        <f t="shared" si="13"/>
        <v>1908621</v>
      </c>
    </row>
    <row r="152" spans="1:7" x14ac:dyDescent="0.35">
      <c r="A152" s="45"/>
      <c r="B152" s="9" t="s">
        <v>135</v>
      </c>
      <c r="C152" s="10">
        <v>10</v>
      </c>
      <c r="D152" s="10">
        <v>498936</v>
      </c>
      <c r="E152" s="10">
        <v>1</v>
      </c>
      <c r="F152" s="10">
        <v>34441</v>
      </c>
      <c r="G152" s="10">
        <f t="shared" si="13"/>
        <v>533377</v>
      </c>
    </row>
    <row r="153" spans="1:7" x14ac:dyDescent="0.35">
      <c r="A153" s="45"/>
      <c r="B153" s="9" t="s">
        <v>136</v>
      </c>
      <c r="C153" s="10">
        <v>1</v>
      </c>
      <c r="D153" s="10">
        <v>527240</v>
      </c>
      <c r="E153" s="10"/>
      <c r="F153" s="10"/>
      <c r="G153" s="10">
        <f t="shared" si="13"/>
        <v>527240</v>
      </c>
    </row>
    <row r="154" spans="1:7" x14ac:dyDescent="0.35">
      <c r="A154" s="45"/>
      <c r="B154" s="9" t="s">
        <v>137</v>
      </c>
      <c r="C154" s="10">
        <v>1</v>
      </c>
      <c r="D154" s="10">
        <v>14940</v>
      </c>
      <c r="E154" s="10"/>
      <c r="F154" s="10"/>
      <c r="G154" s="10">
        <f t="shared" si="13"/>
        <v>14940</v>
      </c>
    </row>
    <row r="155" spans="1:7" x14ac:dyDescent="0.35">
      <c r="A155" s="45"/>
      <c r="B155" s="9" t="s">
        <v>138</v>
      </c>
      <c r="C155" s="10">
        <v>5</v>
      </c>
      <c r="D155" s="10">
        <v>456961</v>
      </c>
      <c r="E155" s="10"/>
      <c r="F155" s="10"/>
      <c r="G155" s="10">
        <f t="shared" si="13"/>
        <v>456961</v>
      </c>
    </row>
    <row r="156" spans="1:7" x14ac:dyDescent="0.35">
      <c r="A156" s="45"/>
      <c r="B156" s="9" t="s">
        <v>139</v>
      </c>
      <c r="C156" s="10">
        <v>1</v>
      </c>
      <c r="D156" s="10">
        <v>43658</v>
      </c>
      <c r="E156" s="10"/>
      <c r="F156" s="10"/>
      <c r="G156" s="10">
        <f t="shared" si="13"/>
        <v>43658</v>
      </c>
    </row>
    <row r="157" spans="1:7" x14ac:dyDescent="0.35">
      <c r="A157" s="45"/>
      <c r="B157" s="9" t="s">
        <v>140</v>
      </c>
      <c r="C157" s="10">
        <v>1</v>
      </c>
      <c r="D157" s="10">
        <v>68782</v>
      </c>
      <c r="E157" s="10"/>
      <c r="F157" s="10"/>
      <c r="G157" s="10">
        <f t="shared" si="13"/>
        <v>68782</v>
      </c>
    </row>
    <row r="158" spans="1:7" x14ac:dyDescent="0.35">
      <c r="A158" s="45"/>
      <c r="B158" s="9" t="s">
        <v>141</v>
      </c>
      <c r="C158" s="10">
        <v>22</v>
      </c>
      <c r="D158" s="10">
        <v>1377332</v>
      </c>
      <c r="E158" s="10"/>
      <c r="F158" s="10"/>
      <c r="G158" s="10">
        <f t="shared" si="13"/>
        <v>1377332</v>
      </c>
    </row>
    <row r="159" spans="1:7" x14ac:dyDescent="0.35">
      <c r="A159" s="45"/>
      <c r="B159" s="9" t="s">
        <v>142</v>
      </c>
      <c r="C159" s="10">
        <v>1</v>
      </c>
      <c r="D159" s="10">
        <v>312601</v>
      </c>
      <c r="E159" s="10"/>
      <c r="F159" s="10"/>
      <c r="G159" s="10">
        <f t="shared" si="13"/>
        <v>312601</v>
      </c>
    </row>
    <row r="160" spans="1:7" s="1" customFormat="1" x14ac:dyDescent="0.35">
      <c r="A160" s="48" t="s">
        <v>381</v>
      </c>
      <c r="B160" s="48"/>
      <c r="C160" s="11">
        <f>SUM(C142:C159)</f>
        <v>101</v>
      </c>
      <c r="D160" s="11">
        <f t="shared" ref="D160:F160" si="14">SUM(D142:D159)</f>
        <v>10099850</v>
      </c>
      <c r="E160" s="11">
        <f t="shared" si="14"/>
        <v>6</v>
      </c>
      <c r="F160" s="11">
        <f t="shared" si="14"/>
        <v>250462</v>
      </c>
      <c r="G160" s="11">
        <f t="shared" si="13"/>
        <v>10350312</v>
      </c>
    </row>
    <row r="161" spans="1:7" x14ac:dyDescent="0.35">
      <c r="A161" s="43" t="s">
        <v>362</v>
      </c>
      <c r="B161" s="24" t="s">
        <v>143</v>
      </c>
      <c r="C161" s="25">
        <v>5</v>
      </c>
      <c r="D161" s="25">
        <v>7776034</v>
      </c>
      <c r="E161" s="25"/>
      <c r="F161" s="25"/>
      <c r="G161" s="25">
        <f>D161+F161</f>
        <v>7776034</v>
      </c>
    </row>
    <row r="162" spans="1:7" x14ac:dyDescent="0.35">
      <c r="A162" s="43"/>
      <c r="B162" s="24" t="s">
        <v>144</v>
      </c>
      <c r="C162" s="25">
        <v>1</v>
      </c>
      <c r="D162" s="25">
        <v>51910</v>
      </c>
      <c r="E162" s="25"/>
      <c r="F162" s="25"/>
      <c r="G162" s="25">
        <f t="shared" ref="G162:G197" si="15">D162+F162</f>
        <v>51910</v>
      </c>
    </row>
    <row r="163" spans="1:7" x14ac:dyDescent="0.35">
      <c r="A163" s="43"/>
      <c r="B163" s="24" t="s">
        <v>145</v>
      </c>
      <c r="C163" s="25">
        <v>3</v>
      </c>
      <c r="D163" s="25">
        <v>2297794</v>
      </c>
      <c r="E163" s="25"/>
      <c r="F163" s="25"/>
      <c r="G163" s="25">
        <f t="shared" si="15"/>
        <v>2297794</v>
      </c>
    </row>
    <row r="164" spans="1:7" x14ac:dyDescent="0.35">
      <c r="A164" s="43"/>
      <c r="B164" s="24" t="s">
        <v>146</v>
      </c>
      <c r="C164" s="25">
        <v>4</v>
      </c>
      <c r="D164" s="25">
        <v>177906</v>
      </c>
      <c r="E164" s="25"/>
      <c r="F164" s="25"/>
      <c r="G164" s="25">
        <f t="shared" si="15"/>
        <v>177906</v>
      </c>
    </row>
    <row r="165" spans="1:7" x14ac:dyDescent="0.35">
      <c r="A165" s="43"/>
      <c r="B165" s="24" t="s">
        <v>147</v>
      </c>
      <c r="C165" s="25">
        <v>7</v>
      </c>
      <c r="D165" s="25">
        <v>275376</v>
      </c>
      <c r="E165" s="25">
        <v>1</v>
      </c>
      <c r="F165" s="25">
        <v>111763</v>
      </c>
      <c r="G165" s="25">
        <f t="shared" si="15"/>
        <v>387139</v>
      </c>
    </row>
    <row r="166" spans="1:7" x14ac:dyDescent="0.35">
      <c r="A166" s="43"/>
      <c r="B166" s="24" t="s">
        <v>148</v>
      </c>
      <c r="C166" s="25">
        <v>20</v>
      </c>
      <c r="D166" s="25">
        <v>36580268</v>
      </c>
      <c r="E166" s="25"/>
      <c r="F166" s="25"/>
      <c r="G166" s="25">
        <f t="shared" si="15"/>
        <v>36580268</v>
      </c>
    </row>
    <row r="167" spans="1:7" x14ac:dyDescent="0.35">
      <c r="A167" s="43"/>
      <c r="B167" s="24" t="s">
        <v>149</v>
      </c>
      <c r="C167" s="25">
        <v>7</v>
      </c>
      <c r="D167" s="25">
        <v>4734477</v>
      </c>
      <c r="E167" s="25"/>
      <c r="F167" s="25"/>
      <c r="G167" s="25">
        <f t="shared" si="15"/>
        <v>4734477</v>
      </c>
    </row>
    <row r="168" spans="1:7" x14ac:dyDescent="0.35">
      <c r="A168" s="43"/>
      <c r="B168" s="24" t="s">
        <v>150</v>
      </c>
      <c r="C168" s="25">
        <v>5</v>
      </c>
      <c r="D168" s="25">
        <v>719470</v>
      </c>
      <c r="E168" s="25">
        <v>1</v>
      </c>
      <c r="F168" s="25">
        <v>128620</v>
      </c>
      <c r="G168" s="25">
        <f t="shared" si="15"/>
        <v>848090</v>
      </c>
    </row>
    <row r="169" spans="1:7" x14ac:dyDescent="0.35">
      <c r="A169" s="43"/>
      <c r="B169" s="24" t="s">
        <v>151</v>
      </c>
      <c r="C169" s="25">
        <v>13</v>
      </c>
      <c r="D169" s="25">
        <v>2642642</v>
      </c>
      <c r="E169" s="25"/>
      <c r="F169" s="25"/>
      <c r="G169" s="25">
        <f t="shared" si="15"/>
        <v>2642642</v>
      </c>
    </row>
    <row r="170" spans="1:7" x14ac:dyDescent="0.35">
      <c r="A170" s="43"/>
      <c r="B170" s="24" t="s">
        <v>152</v>
      </c>
      <c r="C170" s="25">
        <v>27</v>
      </c>
      <c r="D170" s="25">
        <v>12280672</v>
      </c>
      <c r="E170" s="25">
        <v>1</v>
      </c>
      <c r="F170" s="25">
        <v>10795</v>
      </c>
      <c r="G170" s="25">
        <f t="shared" si="15"/>
        <v>12291467</v>
      </c>
    </row>
    <row r="171" spans="1:7" x14ac:dyDescent="0.35">
      <c r="A171" s="43"/>
      <c r="B171" s="24" t="s">
        <v>153</v>
      </c>
      <c r="C171" s="25">
        <v>5</v>
      </c>
      <c r="D171" s="25">
        <v>180637</v>
      </c>
      <c r="E171" s="25"/>
      <c r="F171" s="25"/>
      <c r="G171" s="25">
        <f t="shared" si="15"/>
        <v>180637</v>
      </c>
    </row>
    <row r="172" spans="1:7" x14ac:dyDescent="0.35">
      <c r="A172" s="43"/>
      <c r="B172" s="24" t="s">
        <v>154</v>
      </c>
      <c r="C172" s="25">
        <v>6</v>
      </c>
      <c r="D172" s="25">
        <v>233608</v>
      </c>
      <c r="E172" s="25"/>
      <c r="F172" s="25"/>
      <c r="G172" s="25">
        <f t="shared" si="15"/>
        <v>233608</v>
      </c>
    </row>
    <row r="173" spans="1:7" x14ac:dyDescent="0.35">
      <c r="A173" s="43"/>
      <c r="B173" s="24" t="s">
        <v>155</v>
      </c>
      <c r="C173" s="25">
        <v>1</v>
      </c>
      <c r="D173" s="25">
        <v>4796601</v>
      </c>
      <c r="E173" s="25"/>
      <c r="F173" s="25"/>
      <c r="G173" s="25">
        <f t="shared" si="15"/>
        <v>4796601</v>
      </c>
    </row>
    <row r="174" spans="1:7" x14ac:dyDescent="0.35">
      <c r="A174" s="43"/>
      <c r="B174" s="24" t="s">
        <v>156</v>
      </c>
      <c r="C174" s="25">
        <v>3</v>
      </c>
      <c r="D174" s="25">
        <v>502035</v>
      </c>
      <c r="E174" s="25"/>
      <c r="F174" s="25"/>
      <c r="G174" s="25">
        <f t="shared" si="15"/>
        <v>502035</v>
      </c>
    </row>
    <row r="175" spans="1:7" x14ac:dyDescent="0.35">
      <c r="A175" s="43"/>
      <c r="B175" s="24" t="s">
        <v>157</v>
      </c>
      <c r="C175" s="25">
        <v>8</v>
      </c>
      <c r="D175" s="25">
        <v>397320</v>
      </c>
      <c r="E175" s="25"/>
      <c r="F175" s="25"/>
      <c r="G175" s="25">
        <f t="shared" si="15"/>
        <v>397320</v>
      </c>
    </row>
    <row r="176" spans="1:7" x14ac:dyDescent="0.35">
      <c r="A176" s="43"/>
      <c r="B176" s="24" t="s">
        <v>158</v>
      </c>
      <c r="C176" s="25">
        <v>3</v>
      </c>
      <c r="D176" s="25">
        <v>111892</v>
      </c>
      <c r="E176" s="25"/>
      <c r="F176" s="25"/>
      <c r="G176" s="25">
        <f t="shared" si="15"/>
        <v>111892</v>
      </c>
    </row>
    <row r="177" spans="1:7" x14ac:dyDescent="0.35">
      <c r="A177" s="43"/>
      <c r="B177" s="24" t="s">
        <v>159</v>
      </c>
      <c r="C177" s="25">
        <v>8</v>
      </c>
      <c r="D177" s="25">
        <v>12308713</v>
      </c>
      <c r="E177" s="25"/>
      <c r="F177" s="25"/>
      <c r="G177" s="25">
        <f t="shared" si="15"/>
        <v>12308713</v>
      </c>
    </row>
    <row r="178" spans="1:7" x14ac:dyDescent="0.35">
      <c r="A178" s="43"/>
      <c r="B178" s="24" t="s">
        <v>160</v>
      </c>
      <c r="C178" s="25">
        <v>2</v>
      </c>
      <c r="D178" s="25">
        <v>256854</v>
      </c>
      <c r="E178" s="25"/>
      <c r="F178" s="25"/>
      <c r="G178" s="25">
        <f t="shared" si="15"/>
        <v>256854</v>
      </c>
    </row>
    <row r="179" spans="1:7" x14ac:dyDescent="0.35">
      <c r="A179" s="43"/>
      <c r="B179" s="24" t="s">
        <v>161</v>
      </c>
      <c r="C179" s="25">
        <v>2</v>
      </c>
      <c r="D179" s="25">
        <v>23054</v>
      </c>
      <c r="E179" s="25"/>
      <c r="F179" s="25"/>
      <c r="G179" s="25">
        <f t="shared" si="15"/>
        <v>23054</v>
      </c>
    </row>
    <row r="180" spans="1:7" x14ac:dyDescent="0.35">
      <c r="A180" s="43"/>
      <c r="B180" s="24" t="s">
        <v>162</v>
      </c>
      <c r="C180" s="25">
        <v>4</v>
      </c>
      <c r="D180" s="25">
        <v>4593345</v>
      </c>
      <c r="E180" s="25"/>
      <c r="F180" s="25"/>
      <c r="G180" s="25">
        <f t="shared" si="15"/>
        <v>4593345</v>
      </c>
    </row>
    <row r="181" spans="1:7" x14ac:dyDescent="0.35">
      <c r="A181" s="43"/>
      <c r="B181" s="24" t="s">
        <v>163</v>
      </c>
      <c r="C181" s="25">
        <v>2</v>
      </c>
      <c r="D181" s="25">
        <v>45565</v>
      </c>
      <c r="E181" s="25">
        <v>2</v>
      </c>
      <c r="F181" s="25">
        <v>48700</v>
      </c>
      <c r="G181" s="25">
        <f t="shared" si="15"/>
        <v>94265</v>
      </c>
    </row>
    <row r="182" spans="1:7" x14ac:dyDescent="0.35">
      <c r="A182" s="43"/>
      <c r="B182" s="24" t="s">
        <v>164</v>
      </c>
      <c r="C182" s="25">
        <v>6</v>
      </c>
      <c r="D182" s="25">
        <v>7788052</v>
      </c>
      <c r="E182" s="25"/>
      <c r="F182" s="25"/>
      <c r="G182" s="25">
        <f t="shared" si="15"/>
        <v>7788052</v>
      </c>
    </row>
    <row r="183" spans="1:7" x14ac:dyDescent="0.35">
      <c r="A183" s="43"/>
      <c r="B183" s="24" t="s">
        <v>165</v>
      </c>
      <c r="C183" s="25">
        <v>6</v>
      </c>
      <c r="D183" s="25">
        <v>404246</v>
      </c>
      <c r="E183" s="25"/>
      <c r="F183" s="25"/>
      <c r="G183" s="25">
        <f t="shared" si="15"/>
        <v>404246</v>
      </c>
    </row>
    <row r="184" spans="1:7" x14ac:dyDescent="0.35">
      <c r="A184" s="43"/>
      <c r="B184" s="24" t="s">
        <v>166</v>
      </c>
      <c r="C184" s="25">
        <v>4</v>
      </c>
      <c r="D184" s="25">
        <v>94714</v>
      </c>
      <c r="E184" s="25">
        <v>1</v>
      </c>
      <c r="F184" s="25">
        <v>4911</v>
      </c>
      <c r="G184" s="25">
        <f t="shared" si="15"/>
        <v>99625</v>
      </c>
    </row>
    <row r="185" spans="1:7" x14ac:dyDescent="0.35">
      <c r="A185" s="43"/>
      <c r="B185" s="24" t="s">
        <v>167</v>
      </c>
      <c r="C185" s="25">
        <v>3</v>
      </c>
      <c r="D185" s="25">
        <v>142203</v>
      </c>
      <c r="E185" s="25"/>
      <c r="F185" s="25"/>
      <c r="G185" s="25">
        <f t="shared" si="15"/>
        <v>142203</v>
      </c>
    </row>
    <row r="186" spans="1:7" x14ac:dyDescent="0.35">
      <c r="A186" s="43"/>
      <c r="B186" s="24" t="s">
        <v>168</v>
      </c>
      <c r="C186" s="25">
        <v>3</v>
      </c>
      <c r="D186" s="25">
        <v>237655</v>
      </c>
      <c r="E186" s="25"/>
      <c r="F186" s="25"/>
      <c r="G186" s="25">
        <f t="shared" si="15"/>
        <v>237655</v>
      </c>
    </row>
    <row r="187" spans="1:7" x14ac:dyDescent="0.35">
      <c r="A187" s="43"/>
      <c r="B187" s="24" t="s">
        <v>169</v>
      </c>
      <c r="C187" s="25">
        <v>4</v>
      </c>
      <c r="D187" s="25">
        <v>4723644</v>
      </c>
      <c r="E187" s="25"/>
      <c r="F187" s="25"/>
      <c r="G187" s="25">
        <f t="shared" si="15"/>
        <v>4723644</v>
      </c>
    </row>
    <row r="188" spans="1:7" x14ac:dyDescent="0.35">
      <c r="A188" s="43"/>
      <c r="B188" s="24" t="s">
        <v>170</v>
      </c>
      <c r="C188" s="25">
        <v>1</v>
      </c>
      <c r="D188" s="25">
        <v>115747</v>
      </c>
      <c r="E188" s="25"/>
      <c r="F188" s="25"/>
      <c r="G188" s="25">
        <f t="shared" si="15"/>
        <v>115747</v>
      </c>
    </row>
    <row r="189" spans="1:7" x14ac:dyDescent="0.35">
      <c r="A189" s="43"/>
      <c r="B189" s="24" t="s">
        <v>171</v>
      </c>
      <c r="C189" s="25">
        <v>8</v>
      </c>
      <c r="D189" s="25">
        <v>17048407</v>
      </c>
      <c r="E189" s="25"/>
      <c r="F189" s="25"/>
      <c r="G189" s="25">
        <f t="shared" si="15"/>
        <v>17048407</v>
      </c>
    </row>
    <row r="190" spans="1:7" x14ac:dyDescent="0.35">
      <c r="A190" s="43"/>
      <c r="B190" s="24" t="s">
        <v>172</v>
      </c>
      <c r="C190" s="25">
        <v>1</v>
      </c>
      <c r="D190" s="25">
        <v>10690</v>
      </c>
      <c r="E190" s="25">
        <v>1</v>
      </c>
      <c r="F190" s="25">
        <v>156096</v>
      </c>
      <c r="G190" s="25">
        <f t="shared" si="15"/>
        <v>166786</v>
      </c>
    </row>
    <row r="191" spans="1:7" x14ac:dyDescent="0.35">
      <c r="A191" s="43"/>
      <c r="B191" s="24" t="s">
        <v>173</v>
      </c>
      <c r="C191" s="25">
        <v>4</v>
      </c>
      <c r="D191" s="25">
        <v>228229</v>
      </c>
      <c r="E191" s="25"/>
      <c r="F191" s="25"/>
      <c r="G191" s="25">
        <f t="shared" si="15"/>
        <v>228229</v>
      </c>
    </row>
    <row r="192" spans="1:7" x14ac:dyDescent="0.35">
      <c r="A192" s="43"/>
      <c r="B192" s="24" t="s">
        <v>174</v>
      </c>
      <c r="C192" s="25">
        <v>3</v>
      </c>
      <c r="D192" s="25">
        <v>1283168</v>
      </c>
      <c r="E192" s="25"/>
      <c r="F192" s="25"/>
      <c r="G192" s="25">
        <f t="shared" si="15"/>
        <v>1283168</v>
      </c>
    </row>
    <row r="193" spans="1:7" x14ac:dyDescent="0.35">
      <c r="A193" s="43"/>
      <c r="B193" s="24" t="s">
        <v>175</v>
      </c>
      <c r="C193" s="25">
        <v>14</v>
      </c>
      <c r="D193" s="25">
        <v>3649563</v>
      </c>
      <c r="E193" s="25"/>
      <c r="F193" s="25"/>
      <c r="G193" s="25">
        <f t="shared" si="15"/>
        <v>3649563</v>
      </c>
    </row>
    <row r="194" spans="1:7" x14ac:dyDescent="0.35">
      <c r="A194" s="43"/>
      <c r="B194" s="24" t="s">
        <v>176</v>
      </c>
      <c r="C194" s="25">
        <v>3</v>
      </c>
      <c r="D194" s="25">
        <v>1837404</v>
      </c>
      <c r="E194" s="25"/>
      <c r="F194" s="25"/>
      <c r="G194" s="25">
        <f t="shared" si="15"/>
        <v>1837404</v>
      </c>
    </row>
    <row r="195" spans="1:7" x14ac:dyDescent="0.35">
      <c r="A195" s="43"/>
      <c r="B195" s="24" t="s">
        <v>177</v>
      </c>
      <c r="C195" s="25">
        <v>1</v>
      </c>
      <c r="D195" s="25">
        <v>355896</v>
      </c>
      <c r="E195" s="25"/>
      <c r="F195" s="25"/>
      <c r="G195" s="25">
        <f t="shared" si="15"/>
        <v>355896</v>
      </c>
    </row>
    <row r="196" spans="1:7" x14ac:dyDescent="0.35">
      <c r="A196" s="43"/>
      <c r="B196" s="24" t="s">
        <v>178</v>
      </c>
      <c r="C196" s="25">
        <v>3</v>
      </c>
      <c r="D196" s="25">
        <v>1467054</v>
      </c>
      <c r="E196" s="25"/>
      <c r="F196" s="25"/>
      <c r="G196" s="25">
        <f t="shared" si="15"/>
        <v>1467054</v>
      </c>
    </row>
    <row r="197" spans="1:7" s="1" customFormat="1" x14ac:dyDescent="0.35">
      <c r="A197" s="49" t="s">
        <v>382</v>
      </c>
      <c r="B197" s="49"/>
      <c r="C197" s="26">
        <f>SUM(C161:C196)</f>
        <v>200</v>
      </c>
      <c r="D197" s="26">
        <f t="shared" ref="D197:F197" si="16">SUM(D161:D196)</f>
        <v>130372845</v>
      </c>
      <c r="E197" s="26">
        <f t="shared" si="16"/>
        <v>7</v>
      </c>
      <c r="F197" s="26">
        <f t="shared" si="16"/>
        <v>460885</v>
      </c>
      <c r="G197" s="26">
        <f t="shared" si="15"/>
        <v>130833730</v>
      </c>
    </row>
    <row r="198" spans="1:7" x14ac:dyDescent="0.35">
      <c r="A198" s="50" t="s">
        <v>363</v>
      </c>
      <c r="B198" s="12" t="s">
        <v>179</v>
      </c>
      <c r="C198" s="13">
        <v>11</v>
      </c>
      <c r="D198" s="13">
        <v>829620</v>
      </c>
      <c r="E198" s="13"/>
      <c r="F198" s="13"/>
      <c r="G198" s="13">
        <f>D198+F198</f>
        <v>829620</v>
      </c>
    </row>
    <row r="199" spans="1:7" x14ac:dyDescent="0.35">
      <c r="A199" s="50"/>
      <c r="B199" s="12" t="s">
        <v>180</v>
      </c>
      <c r="C199" s="13">
        <v>2</v>
      </c>
      <c r="D199" s="13">
        <v>640883</v>
      </c>
      <c r="E199" s="13"/>
      <c r="F199" s="13"/>
      <c r="G199" s="13">
        <f t="shared" ref="G199:G208" si="17">D199+F199</f>
        <v>640883</v>
      </c>
    </row>
    <row r="200" spans="1:7" x14ac:dyDescent="0.35">
      <c r="A200" s="50"/>
      <c r="B200" s="12" t="s">
        <v>181</v>
      </c>
      <c r="C200" s="13">
        <v>5</v>
      </c>
      <c r="D200" s="13">
        <v>450260</v>
      </c>
      <c r="E200" s="13"/>
      <c r="F200" s="13"/>
      <c r="G200" s="13">
        <f t="shared" si="17"/>
        <v>450260</v>
      </c>
    </row>
    <row r="201" spans="1:7" x14ac:dyDescent="0.35">
      <c r="A201" s="50"/>
      <c r="B201" s="12" t="s">
        <v>182</v>
      </c>
      <c r="C201" s="13">
        <v>7</v>
      </c>
      <c r="D201" s="13">
        <v>687939</v>
      </c>
      <c r="E201" s="13"/>
      <c r="F201" s="13"/>
      <c r="G201" s="13">
        <f t="shared" si="17"/>
        <v>687939</v>
      </c>
    </row>
    <row r="202" spans="1:7" x14ac:dyDescent="0.35">
      <c r="A202" s="50"/>
      <c r="B202" s="12" t="s">
        <v>183</v>
      </c>
      <c r="C202" s="13">
        <v>14</v>
      </c>
      <c r="D202" s="13">
        <v>1457932</v>
      </c>
      <c r="E202" s="13">
        <v>1</v>
      </c>
      <c r="F202" s="13">
        <v>134292</v>
      </c>
      <c r="G202" s="13">
        <f t="shared" si="17"/>
        <v>1592224</v>
      </c>
    </row>
    <row r="203" spans="1:7" x14ac:dyDescent="0.35">
      <c r="A203" s="50"/>
      <c r="B203" s="12" t="s">
        <v>184</v>
      </c>
      <c r="C203" s="13">
        <v>5</v>
      </c>
      <c r="D203" s="13">
        <v>239789</v>
      </c>
      <c r="E203" s="13"/>
      <c r="F203" s="13"/>
      <c r="G203" s="13">
        <f t="shared" si="17"/>
        <v>239789</v>
      </c>
    </row>
    <row r="204" spans="1:7" x14ac:dyDescent="0.35">
      <c r="A204" s="50"/>
      <c r="B204" s="12" t="s">
        <v>185</v>
      </c>
      <c r="C204" s="13">
        <v>6</v>
      </c>
      <c r="D204" s="13">
        <v>231264</v>
      </c>
      <c r="E204" s="13"/>
      <c r="F204" s="13"/>
      <c r="G204" s="13">
        <f t="shared" si="17"/>
        <v>231264</v>
      </c>
    </row>
    <row r="205" spans="1:7" x14ac:dyDescent="0.35">
      <c r="A205" s="50"/>
      <c r="B205" s="12" t="s">
        <v>186</v>
      </c>
      <c r="C205" s="13">
        <v>7</v>
      </c>
      <c r="D205" s="13">
        <v>779643</v>
      </c>
      <c r="E205" s="13"/>
      <c r="F205" s="13"/>
      <c r="G205" s="13">
        <f t="shared" si="17"/>
        <v>779643</v>
      </c>
    </row>
    <row r="206" spans="1:7" x14ac:dyDescent="0.35">
      <c r="A206" s="50"/>
      <c r="B206" s="12" t="s">
        <v>187</v>
      </c>
      <c r="C206" s="13">
        <v>6</v>
      </c>
      <c r="D206" s="13">
        <v>324044</v>
      </c>
      <c r="E206" s="13"/>
      <c r="F206" s="13"/>
      <c r="G206" s="13">
        <f t="shared" si="17"/>
        <v>324044</v>
      </c>
    </row>
    <row r="207" spans="1:7" x14ac:dyDescent="0.35">
      <c r="A207" s="50"/>
      <c r="B207" s="12" t="s">
        <v>188</v>
      </c>
      <c r="C207" s="13">
        <v>5</v>
      </c>
      <c r="D207" s="13">
        <v>423948</v>
      </c>
      <c r="E207" s="13">
        <v>1</v>
      </c>
      <c r="F207" s="13">
        <v>70090</v>
      </c>
      <c r="G207" s="13">
        <f t="shared" si="17"/>
        <v>494038</v>
      </c>
    </row>
    <row r="208" spans="1:7" s="1" customFormat="1" x14ac:dyDescent="0.35">
      <c r="A208" s="51" t="s">
        <v>383</v>
      </c>
      <c r="B208" s="51"/>
      <c r="C208" s="14">
        <f>SUM(C198:C207)</f>
        <v>68</v>
      </c>
      <c r="D208" s="14">
        <f t="shared" ref="D208:F208" si="18">SUM(D198:D207)</f>
        <v>6065322</v>
      </c>
      <c r="E208" s="14">
        <f t="shared" si="18"/>
        <v>2</v>
      </c>
      <c r="F208" s="14">
        <f t="shared" si="18"/>
        <v>204382</v>
      </c>
      <c r="G208" s="14">
        <f t="shared" si="17"/>
        <v>6269704</v>
      </c>
    </row>
    <row r="209" spans="1:7" x14ac:dyDescent="0.35">
      <c r="A209" s="52" t="s">
        <v>372</v>
      </c>
      <c r="B209" s="15" t="s">
        <v>320</v>
      </c>
      <c r="C209" s="16"/>
      <c r="D209" s="16"/>
      <c r="E209" s="16">
        <v>2</v>
      </c>
      <c r="F209" s="16">
        <v>95588</v>
      </c>
      <c r="G209" s="16">
        <f>D209+F209</f>
        <v>95588</v>
      </c>
    </row>
    <row r="210" spans="1:7" x14ac:dyDescent="0.35">
      <c r="A210" s="52"/>
      <c r="B210" s="15" t="s">
        <v>316</v>
      </c>
      <c r="C210" s="16"/>
      <c r="D210" s="16"/>
      <c r="E210" s="16">
        <v>1</v>
      </c>
      <c r="F210" s="16">
        <v>162538</v>
      </c>
      <c r="G210" s="16">
        <f t="shared" ref="G210:G212" si="19">D210+F210</f>
        <v>162538</v>
      </c>
    </row>
    <row r="211" spans="1:7" x14ac:dyDescent="0.35">
      <c r="A211" s="52"/>
      <c r="B211" s="15" t="s">
        <v>301</v>
      </c>
      <c r="C211" s="16"/>
      <c r="D211" s="16"/>
      <c r="E211" s="16">
        <v>1</v>
      </c>
      <c r="F211" s="16">
        <v>104080</v>
      </c>
      <c r="G211" s="16">
        <f t="shared" si="19"/>
        <v>104080</v>
      </c>
    </row>
    <row r="212" spans="1:7" s="1" customFormat="1" x14ac:dyDescent="0.35">
      <c r="A212" s="53" t="s">
        <v>384</v>
      </c>
      <c r="B212" s="53"/>
      <c r="C212" s="17">
        <v>0</v>
      </c>
      <c r="D212" s="27">
        <v>0</v>
      </c>
      <c r="E212" s="17">
        <f>SUM(E209:E211)</f>
        <v>4</v>
      </c>
      <c r="F212" s="17">
        <f>SUM(F209:F211)</f>
        <v>362206</v>
      </c>
      <c r="G212" s="17">
        <f t="shared" si="19"/>
        <v>362206</v>
      </c>
    </row>
    <row r="213" spans="1:7" x14ac:dyDescent="0.35">
      <c r="A213" s="44" t="s">
        <v>364</v>
      </c>
      <c r="B213" s="18" t="s">
        <v>317</v>
      </c>
      <c r="C213" s="19"/>
      <c r="D213" s="19"/>
      <c r="E213" s="19">
        <v>1</v>
      </c>
      <c r="F213" s="19">
        <v>63580</v>
      </c>
      <c r="G213" s="19">
        <f>D213+F213</f>
        <v>63580</v>
      </c>
    </row>
    <row r="214" spans="1:7" x14ac:dyDescent="0.35">
      <c r="A214" s="44"/>
      <c r="B214" s="18" t="s">
        <v>189</v>
      </c>
      <c r="C214" s="19">
        <v>14</v>
      </c>
      <c r="D214" s="19">
        <v>804858</v>
      </c>
      <c r="E214" s="19">
        <v>2</v>
      </c>
      <c r="F214" s="19">
        <v>33460</v>
      </c>
      <c r="G214" s="19">
        <f t="shared" ref="G214:G230" si="20">D214+F214</f>
        <v>838318</v>
      </c>
    </row>
    <row r="215" spans="1:7" x14ac:dyDescent="0.35">
      <c r="A215" s="44"/>
      <c r="B215" s="18" t="s">
        <v>190</v>
      </c>
      <c r="C215" s="19">
        <v>6</v>
      </c>
      <c r="D215" s="19">
        <v>636975</v>
      </c>
      <c r="E215" s="19"/>
      <c r="F215" s="19"/>
      <c r="G215" s="19">
        <f t="shared" si="20"/>
        <v>636975</v>
      </c>
    </row>
    <row r="216" spans="1:7" x14ac:dyDescent="0.35">
      <c r="A216" s="44"/>
      <c r="B216" s="18" t="s">
        <v>191</v>
      </c>
      <c r="C216" s="19">
        <v>4</v>
      </c>
      <c r="D216" s="19">
        <v>149343</v>
      </c>
      <c r="E216" s="19">
        <v>1</v>
      </c>
      <c r="F216" s="19">
        <v>97523</v>
      </c>
      <c r="G216" s="19">
        <f t="shared" si="20"/>
        <v>246866</v>
      </c>
    </row>
    <row r="217" spans="1:7" x14ac:dyDescent="0.35">
      <c r="A217" s="44"/>
      <c r="B217" s="18" t="s">
        <v>192</v>
      </c>
      <c r="C217" s="19">
        <v>1</v>
      </c>
      <c r="D217" s="19">
        <v>14229</v>
      </c>
      <c r="E217" s="19"/>
      <c r="F217" s="19"/>
      <c r="G217" s="19">
        <f t="shared" si="20"/>
        <v>14229</v>
      </c>
    </row>
    <row r="218" spans="1:7" x14ac:dyDescent="0.35">
      <c r="A218" s="44"/>
      <c r="B218" s="18" t="s">
        <v>311</v>
      </c>
      <c r="C218" s="19"/>
      <c r="D218" s="19"/>
      <c r="E218" s="19">
        <v>1</v>
      </c>
      <c r="F218" s="19">
        <v>17980</v>
      </c>
      <c r="G218" s="19">
        <f t="shared" si="20"/>
        <v>17980</v>
      </c>
    </row>
    <row r="219" spans="1:7" x14ac:dyDescent="0.35">
      <c r="A219" s="44"/>
      <c r="B219" s="18" t="s">
        <v>193</v>
      </c>
      <c r="C219" s="19">
        <v>9</v>
      </c>
      <c r="D219" s="19">
        <v>1314722</v>
      </c>
      <c r="E219" s="19"/>
      <c r="F219" s="19"/>
      <c r="G219" s="19">
        <f t="shared" si="20"/>
        <v>1314722</v>
      </c>
    </row>
    <row r="220" spans="1:7" x14ac:dyDescent="0.35">
      <c r="A220" s="44"/>
      <c r="B220" s="18" t="s">
        <v>194</v>
      </c>
      <c r="C220" s="19">
        <v>1</v>
      </c>
      <c r="D220" s="19">
        <v>36934</v>
      </c>
      <c r="E220" s="19">
        <v>1</v>
      </c>
      <c r="F220" s="19">
        <v>21671</v>
      </c>
      <c r="G220" s="19">
        <f t="shared" si="20"/>
        <v>58605</v>
      </c>
    </row>
    <row r="221" spans="1:7" x14ac:dyDescent="0.35">
      <c r="A221" s="44"/>
      <c r="B221" s="18" t="s">
        <v>195</v>
      </c>
      <c r="C221" s="19">
        <v>5</v>
      </c>
      <c r="D221" s="19">
        <v>959499</v>
      </c>
      <c r="E221" s="19"/>
      <c r="F221" s="19"/>
      <c r="G221" s="19">
        <f t="shared" si="20"/>
        <v>959499</v>
      </c>
    </row>
    <row r="222" spans="1:7" x14ac:dyDescent="0.35">
      <c r="A222" s="44"/>
      <c r="B222" s="18" t="s">
        <v>196</v>
      </c>
      <c r="C222" s="19">
        <v>1</v>
      </c>
      <c r="D222" s="19">
        <v>77151</v>
      </c>
      <c r="E222" s="19">
        <v>1</v>
      </c>
      <c r="F222" s="19">
        <v>5600</v>
      </c>
      <c r="G222" s="19">
        <f t="shared" si="20"/>
        <v>82751</v>
      </c>
    </row>
    <row r="223" spans="1:7" x14ac:dyDescent="0.35">
      <c r="A223" s="44"/>
      <c r="B223" s="18" t="s">
        <v>197</v>
      </c>
      <c r="C223" s="19">
        <v>8</v>
      </c>
      <c r="D223" s="19">
        <v>381705</v>
      </c>
      <c r="E223" s="19">
        <v>8</v>
      </c>
      <c r="F223" s="19">
        <v>198795</v>
      </c>
      <c r="G223" s="19">
        <f t="shared" si="20"/>
        <v>580500</v>
      </c>
    </row>
    <row r="224" spans="1:7" x14ac:dyDescent="0.35">
      <c r="A224" s="44"/>
      <c r="B224" s="18" t="s">
        <v>198</v>
      </c>
      <c r="C224" s="19">
        <v>9</v>
      </c>
      <c r="D224" s="19">
        <v>573384</v>
      </c>
      <c r="E224" s="19"/>
      <c r="F224" s="19"/>
      <c r="G224" s="19">
        <f t="shared" si="20"/>
        <v>573384</v>
      </c>
    </row>
    <row r="225" spans="1:7" x14ac:dyDescent="0.35">
      <c r="A225" s="44"/>
      <c r="B225" s="18" t="s">
        <v>199</v>
      </c>
      <c r="C225" s="19">
        <v>38</v>
      </c>
      <c r="D225" s="19">
        <v>1768106</v>
      </c>
      <c r="E225" s="19">
        <v>12</v>
      </c>
      <c r="F225" s="19">
        <v>408940</v>
      </c>
      <c r="G225" s="19">
        <f t="shared" si="20"/>
        <v>2177046</v>
      </c>
    </row>
    <row r="226" spans="1:7" x14ac:dyDescent="0.35">
      <c r="A226" s="44"/>
      <c r="B226" s="18" t="s">
        <v>200</v>
      </c>
      <c r="C226" s="19">
        <v>5</v>
      </c>
      <c r="D226" s="19">
        <v>579147</v>
      </c>
      <c r="E226" s="19"/>
      <c r="F226" s="19"/>
      <c r="G226" s="19">
        <f t="shared" si="20"/>
        <v>579147</v>
      </c>
    </row>
    <row r="227" spans="1:7" x14ac:dyDescent="0.35">
      <c r="A227" s="44"/>
      <c r="B227" s="18" t="s">
        <v>201</v>
      </c>
      <c r="C227" s="19">
        <v>22</v>
      </c>
      <c r="D227" s="19">
        <v>1152777</v>
      </c>
      <c r="E227" s="19">
        <v>2</v>
      </c>
      <c r="F227" s="19">
        <v>152540</v>
      </c>
      <c r="G227" s="19">
        <f t="shared" si="20"/>
        <v>1305317</v>
      </c>
    </row>
    <row r="228" spans="1:7" x14ac:dyDescent="0.35">
      <c r="A228" s="44"/>
      <c r="B228" s="18" t="s">
        <v>202</v>
      </c>
      <c r="C228" s="19">
        <v>13</v>
      </c>
      <c r="D228" s="19">
        <v>528632</v>
      </c>
      <c r="E228" s="19">
        <v>2</v>
      </c>
      <c r="F228" s="19">
        <v>48587</v>
      </c>
      <c r="G228" s="19">
        <f t="shared" si="20"/>
        <v>577219</v>
      </c>
    </row>
    <row r="229" spans="1:7" x14ac:dyDescent="0.35">
      <c r="A229" s="44"/>
      <c r="B229" s="18" t="s">
        <v>203</v>
      </c>
      <c r="C229" s="19">
        <v>1</v>
      </c>
      <c r="D229" s="19">
        <v>342515</v>
      </c>
      <c r="E229" s="19"/>
      <c r="F229" s="19"/>
      <c r="G229" s="19">
        <f t="shared" si="20"/>
        <v>342515</v>
      </c>
    </row>
    <row r="230" spans="1:7" s="1" customFormat="1" x14ac:dyDescent="0.35">
      <c r="A230" s="56" t="s">
        <v>385</v>
      </c>
      <c r="B230" s="56"/>
      <c r="C230" s="20">
        <f>SUM(C213:C229)</f>
        <v>137</v>
      </c>
      <c r="D230" s="20">
        <f t="shared" ref="D230:F230" si="21">SUM(D213:D229)</f>
        <v>9319977</v>
      </c>
      <c r="E230" s="20">
        <f t="shared" si="21"/>
        <v>31</v>
      </c>
      <c r="F230" s="20">
        <f t="shared" si="21"/>
        <v>1048676</v>
      </c>
      <c r="G230" s="20">
        <f t="shared" si="20"/>
        <v>10368653</v>
      </c>
    </row>
    <row r="231" spans="1:7" x14ac:dyDescent="0.35">
      <c r="A231" s="57" t="s">
        <v>365</v>
      </c>
      <c r="B231" s="21" t="s">
        <v>204</v>
      </c>
      <c r="C231" s="22">
        <v>1</v>
      </c>
      <c r="D231" s="22">
        <v>18236</v>
      </c>
      <c r="E231" s="22"/>
      <c r="F231" s="22"/>
      <c r="G231" s="22">
        <f>D231+F231</f>
        <v>18236</v>
      </c>
    </row>
    <row r="232" spans="1:7" x14ac:dyDescent="0.35">
      <c r="A232" s="57"/>
      <c r="B232" s="21" t="s">
        <v>306</v>
      </c>
      <c r="C232" s="22"/>
      <c r="D232" s="22"/>
      <c r="E232" s="22">
        <v>2</v>
      </c>
      <c r="F232" s="22">
        <v>173456</v>
      </c>
      <c r="G232" s="22">
        <f t="shared" ref="G232:G239" si="22">D232+F232</f>
        <v>173456</v>
      </c>
    </row>
    <row r="233" spans="1:7" x14ac:dyDescent="0.35">
      <c r="A233" s="57"/>
      <c r="B233" s="21" t="s">
        <v>205</v>
      </c>
      <c r="C233" s="22">
        <v>1</v>
      </c>
      <c r="D233" s="22">
        <v>24737</v>
      </c>
      <c r="E233" s="22"/>
      <c r="F233" s="22"/>
      <c r="G233" s="22">
        <f t="shared" si="22"/>
        <v>24737</v>
      </c>
    </row>
    <row r="234" spans="1:7" x14ac:dyDescent="0.35">
      <c r="A234" s="57"/>
      <c r="B234" s="21" t="s">
        <v>314</v>
      </c>
      <c r="C234" s="22"/>
      <c r="D234" s="22"/>
      <c r="E234" s="22">
        <v>1</v>
      </c>
      <c r="F234" s="22">
        <v>109278</v>
      </c>
      <c r="G234" s="22">
        <f t="shared" si="22"/>
        <v>109278</v>
      </c>
    </row>
    <row r="235" spans="1:7" x14ac:dyDescent="0.35">
      <c r="A235" s="57"/>
      <c r="B235" s="21" t="s">
        <v>206</v>
      </c>
      <c r="C235" s="22">
        <v>4</v>
      </c>
      <c r="D235" s="22">
        <v>152625</v>
      </c>
      <c r="E235" s="22">
        <v>3</v>
      </c>
      <c r="F235" s="22">
        <v>39035</v>
      </c>
      <c r="G235" s="22">
        <f t="shared" si="22"/>
        <v>191660</v>
      </c>
    </row>
    <row r="236" spans="1:7" x14ac:dyDescent="0.35">
      <c r="A236" s="57"/>
      <c r="B236" s="21" t="s">
        <v>207</v>
      </c>
      <c r="C236" s="22">
        <v>7</v>
      </c>
      <c r="D236" s="22">
        <v>492596</v>
      </c>
      <c r="E236" s="22">
        <v>2</v>
      </c>
      <c r="F236" s="22">
        <v>41480</v>
      </c>
      <c r="G236" s="22">
        <f t="shared" si="22"/>
        <v>534076</v>
      </c>
    </row>
    <row r="237" spans="1:7" x14ac:dyDescent="0.35">
      <c r="A237" s="57"/>
      <c r="B237" s="21" t="s">
        <v>208</v>
      </c>
      <c r="C237" s="22">
        <v>1</v>
      </c>
      <c r="D237" s="22">
        <v>31613</v>
      </c>
      <c r="E237" s="22">
        <v>3</v>
      </c>
      <c r="F237" s="22">
        <v>49241</v>
      </c>
      <c r="G237" s="22">
        <f t="shared" si="22"/>
        <v>80854</v>
      </c>
    </row>
    <row r="238" spans="1:7" x14ac:dyDescent="0.35">
      <c r="A238" s="57"/>
      <c r="B238" s="21" t="s">
        <v>300</v>
      </c>
      <c r="C238" s="22"/>
      <c r="D238" s="22"/>
      <c r="E238" s="22">
        <v>1</v>
      </c>
      <c r="F238" s="22">
        <v>71620</v>
      </c>
      <c r="G238" s="22">
        <f t="shared" si="22"/>
        <v>71620</v>
      </c>
    </row>
    <row r="239" spans="1:7" s="1" customFormat="1" x14ac:dyDescent="0.35">
      <c r="A239" s="54" t="s">
        <v>386</v>
      </c>
      <c r="B239" s="54"/>
      <c r="C239" s="23">
        <f>SUM(C231:C238)</f>
        <v>14</v>
      </c>
      <c r="D239" s="23">
        <f t="shared" ref="D239:F239" si="23">SUM(D231:D238)</f>
        <v>719807</v>
      </c>
      <c r="E239" s="23">
        <f t="shared" si="23"/>
        <v>12</v>
      </c>
      <c r="F239" s="23">
        <f t="shared" si="23"/>
        <v>484110</v>
      </c>
      <c r="G239" s="23">
        <f t="shared" si="22"/>
        <v>1203917</v>
      </c>
    </row>
    <row r="240" spans="1:7" x14ac:dyDescent="0.35">
      <c r="A240" s="46" t="s">
        <v>366</v>
      </c>
      <c r="B240" s="6" t="s">
        <v>209</v>
      </c>
      <c r="C240" s="7">
        <v>1</v>
      </c>
      <c r="D240" s="7">
        <v>2441</v>
      </c>
      <c r="E240" s="7"/>
      <c r="F240" s="7"/>
      <c r="G240" s="7">
        <f>D240+F240</f>
        <v>2441</v>
      </c>
    </row>
    <row r="241" spans="1:7" x14ac:dyDescent="0.35">
      <c r="A241" s="46"/>
      <c r="B241" s="6" t="s">
        <v>210</v>
      </c>
      <c r="C241" s="7">
        <v>2</v>
      </c>
      <c r="D241" s="7">
        <v>174419</v>
      </c>
      <c r="E241" s="7"/>
      <c r="F241" s="7"/>
      <c r="G241" s="7">
        <f t="shared" ref="G241:G247" si="24">D241+F241</f>
        <v>174419</v>
      </c>
    </row>
    <row r="242" spans="1:7" x14ac:dyDescent="0.35">
      <c r="A242" s="46"/>
      <c r="B242" s="6" t="s">
        <v>211</v>
      </c>
      <c r="C242" s="7">
        <v>3</v>
      </c>
      <c r="D242" s="7">
        <v>35771</v>
      </c>
      <c r="E242" s="7"/>
      <c r="F242" s="7"/>
      <c r="G242" s="7">
        <f t="shared" si="24"/>
        <v>35771</v>
      </c>
    </row>
    <row r="243" spans="1:7" x14ac:dyDescent="0.35">
      <c r="A243" s="46"/>
      <c r="B243" s="6" t="s">
        <v>212</v>
      </c>
      <c r="C243" s="7">
        <v>1</v>
      </c>
      <c r="D243" s="7">
        <v>104752</v>
      </c>
      <c r="E243" s="7"/>
      <c r="F243" s="7"/>
      <c r="G243" s="7">
        <f t="shared" si="24"/>
        <v>104752</v>
      </c>
    </row>
    <row r="244" spans="1:7" x14ac:dyDescent="0.35">
      <c r="A244" s="46"/>
      <c r="B244" s="6" t="s">
        <v>302</v>
      </c>
      <c r="C244" s="7"/>
      <c r="D244" s="7"/>
      <c r="E244" s="7">
        <v>1</v>
      </c>
      <c r="F244" s="7">
        <v>84000</v>
      </c>
      <c r="G244" s="7">
        <f t="shared" si="24"/>
        <v>84000</v>
      </c>
    </row>
    <row r="245" spans="1:7" x14ac:dyDescent="0.35">
      <c r="A245" s="46"/>
      <c r="B245" s="6" t="s">
        <v>307</v>
      </c>
      <c r="C245" s="7"/>
      <c r="D245" s="7"/>
      <c r="E245" s="7">
        <v>1</v>
      </c>
      <c r="F245" s="7">
        <v>36000</v>
      </c>
      <c r="G245" s="7">
        <f t="shared" si="24"/>
        <v>36000</v>
      </c>
    </row>
    <row r="246" spans="1:7" x14ac:dyDescent="0.35">
      <c r="A246" s="46"/>
      <c r="B246" s="6" t="s">
        <v>298</v>
      </c>
      <c r="C246" s="7"/>
      <c r="D246" s="7"/>
      <c r="E246" s="7">
        <v>1</v>
      </c>
      <c r="F246" s="7">
        <v>27500</v>
      </c>
      <c r="G246" s="7">
        <f t="shared" si="24"/>
        <v>27500</v>
      </c>
    </row>
    <row r="247" spans="1:7" s="1" customFormat="1" x14ac:dyDescent="0.35">
      <c r="A247" s="55" t="s">
        <v>387</v>
      </c>
      <c r="B247" s="55"/>
      <c r="C247" s="8">
        <f>SUM(C240:C246)</f>
        <v>7</v>
      </c>
      <c r="D247" s="8">
        <f t="shared" ref="D247:F247" si="25">SUM(D240:D246)</f>
        <v>317383</v>
      </c>
      <c r="E247" s="8">
        <f t="shared" si="25"/>
        <v>3</v>
      </c>
      <c r="F247" s="8">
        <f t="shared" si="25"/>
        <v>147500</v>
      </c>
      <c r="G247" s="8">
        <f t="shared" si="24"/>
        <v>464883</v>
      </c>
    </row>
    <row r="248" spans="1:7" x14ac:dyDescent="0.35">
      <c r="A248" s="45" t="s">
        <v>367</v>
      </c>
      <c r="B248" s="9" t="s">
        <v>213</v>
      </c>
      <c r="C248" s="10">
        <v>2</v>
      </c>
      <c r="D248" s="10">
        <v>124174</v>
      </c>
      <c r="E248" s="10">
        <v>1</v>
      </c>
      <c r="F248" s="10">
        <v>4950</v>
      </c>
      <c r="G248" s="10">
        <f>D248+F248</f>
        <v>129124</v>
      </c>
    </row>
    <row r="249" spans="1:7" x14ac:dyDescent="0.35">
      <c r="A249" s="45"/>
      <c r="B249" s="9" t="s">
        <v>214</v>
      </c>
      <c r="C249" s="10">
        <v>1</v>
      </c>
      <c r="D249" s="10">
        <v>23300</v>
      </c>
      <c r="E249" s="10"/>
      <c r="F249" s="10"/>
      <c r="G249" s="10">
        <f t="shared" ref="G249:G268" si="26">D249+F249</f>
        <v>23300</v>
      </c>
    </row>
    <row r="250" spans="1:7" x14ac:dyDescent="0.35">
      <c r="A250" s="45"/>
      <c r="B250" s="9" t="s">
        <v>215</v>
      </c>
      <c r="C250" s="10">
        <v>7</v>
      </c>
      <c r="D250" s="10">
        <v>243873</v>
      </c>
      <c r="E250" s="10"/>
      <c r="F250" s="10"/>
      <c r="G250" s="10">
        <f t="shared" si="26"/>
        <v>243873</v>
      </c>
    </row>
    <row r="251" spans="1:7" x14ac:dyDescent="0.35">
      <c r="A251" s="45"/>
      <c r="B251" s="9" t="s">
        <v>216</v>
      </c>
      <c r="C251" s="10">
        <v>1</v>
      </c>
      <c r="D251" s="10">
        <v>131035</v>
      </c>
      <c r="E251" s="10"/>
      <c r="F251" s="10"/>
      <c r="G251" s="10">
        <f t="shared" si="26"/>
        <v>131035</v>
      </c>
    </row>
    <row r="252" spans="1:7" x14ac:dyDescent="0.35">
      <c r="A252" s="45"/>
      <c r="B252" s="9" t="s">
        <v>217</v>
      </c>
      <c r="C252" s="10">
        <v>1</v>
      </c>
      <c r="D252" s="10">
        <v>580748</v>
      </c>
      <c r="E252" s="10"/>
      <c r="F252" s="10"/>
      <c r="G252" s="10">
        <f t="shared" si="26"/>
        <v>580748</v>
      </c>
    </row>
    <row r="253" spans="1:7" x14ac:dyDescent="0.35">
      <c r="A253" s="45"/>
      <c r="B253" s="9" t="s">
        <v>218</v>
      </c>
      <c r="C253" s="10">
        <v>6</v>
      </c>
      <c r="D253" s="10">
        <v>205412</v>
      </c>
      <c r="E253" s="10">
        <v>1</v>
      </c>
      <c r="F253" s="10">
        <v>54865</v>
      </c>
      <c r="G253" s="10">
        <f t="shared" si="26"/>
        <v>260277</v>
      </c>
    </row>
    <row r="254" spans="1:7" x14ac:dyDescent="0.35">
      <c r="A254" s="45"/>
      <c r="B254" s="9" t="s">
        <v>219</v>
      </c>
      <c r="C254" s="10">
        <v>1</v>
      </c>
      <c r="D254" s="10">
        <v>67697</v>
      </c>
      <c r="E254" s="10"/>
      <c r="F254" s="10"/>
      <c r="G254" s="10">
        <f t="shared" si="26"/>
        <v>67697</v>
      </c>
    </row>
    <row r="255" spans="1:7" x14ac:dyDescent="0.35">
      <c r="A255" s="45"/>
      <c r="B255" s="9" t="s">
        <v>220</v>
      </c>
      <c r="C255" s="10">
        <v>8</v>
      </c>
      <c r="D255" s="10">
        <v>689834</v>
      </c>
      <c r="E255" s="10"/>
      <c r="F255" s="10"/>
      <c r="G255" s="10">
        <f t="shared" si="26"/>
        <v>689834</v>
      </c>
    </row>
    <row r="256" spans="1:7" x14ac:dyDescent="0.35">
      <c r="A256" s="45"/>
      <c r="B256" s="9" t="s">
        <v>221</v>
      </c>
      <c r="C256" s="10">
        <v>2</v>
      </c>
      <c r="D256" s="10">
        <v>62092</v>
      </c>
      <c r="E256" s="10"/>
      <c r="F256" s="10"/>
      <c r="G256" s="10">
        <f t="shared" si="26"/>
        <v>62092</v>
      </c>
    </row>
    <row r="257" spans="1:7" x14ac:dyDescent="0.35">
      <c r="A257" s="45"/>
      <c r="B257" s="9" t="s">
        <v>222</v>
      </c>
      <c r="C257" s="10">
        <v>2</v>
      </c>
      <c r="D257" s="10">
        <v>64502</v>
      </c>
      <c r="E257" s="10"/>
      <c r="F257" s="10"/>
      <c r="G257" s="10">
        <f t="shared" si="26"/>
        <v>64502</v>
      </c>
    </row>
    <row r="258" spans="1:7" x14ac:dyDescent="0.35">
      <c r="A258" s="45"/>
      <c r="B258" s="9" t="s">
        <v>223</v>
      </c>
      <c r="C258" s="10">
        <v>2</v>
      </c>
      <c r="D258" s="10">
        <v>68376</v>
      </c>
      <c r="E258" s="10">
        <v>1</v>
      </c>
      <c r="F258" s="10">
        <v>11730</v>
      </c>
      <c r="G258" s="10">
        <f t="shared" si="26"/>
        <v>80106</v>
      </c>
    </row>
    <row r="259" spans="1:7" x14ac:dyDescent="0.35">
      <c r="A259" s="45"/>
      <c r="B259" s="9" t="s">
        <v>224</v>
      </c>
      <c r="C259" s="10">
        <v>12</v>
      </c>
      <c r="D259" s="10">
        <v>743052</v>
      </c>
      <c r="E259" s="10">
        <v>1</v>
      </c>
      <c r="F259" s="10">
        <v>22800</v>
      </c>
      <c r="G259" s="10">
        <f t="shared" si="26"/>
        <v>765852</v>
      </c>
    </row>
    <row r="260" spans="1:7" x14ac:dyDescent="0.35">
      <c r="A260" s="45"/>
      <c r="B260" s="9" t="s">
        <v>225</v>
      </c>
      <c r="C260" s="10">
        <v>2</v>
      </c>
      <c r="D260" s="10">
        <v>107039</v>
      </c>
      <c r="E260" s="10"/>
      <c r="F260" s="10"/>
      <c r="G260" s="10">
        <f t="shared" si="26"/>
        <v>107039</v>
      </c>
    </row>
    <row r="261" spans="1:7" x14ac:dyDescent="0.35">
      <c r="A261" s="45"/>
      <c r="B261" s="9" t="s">
        <v>226</v>
      </c>
      <c r="C261" s="10">
        <v>9</v>
      </c>
      <c r="D261" s="10">
        <v>900431</v>
      </c>
      <c r="E261" s="10">
        <v>2</v>
      </c>
      <c r="F261" s="10">
        <v>45396</v>
      </c>
      <c r="G261" s="10">
        <f t="shared" si="26"/>
        <v>945827</v>
      </c>
    </row>
    <row r="262" spans="1:7" x14ac:dyDescent="0.35">
      <c r="A262" s="45"/>
      <c r="B262" s="9" t="s">
        <v>227</v>
      </c>
      <c r="C262" s="10">
        <v>7</v>
      </c>
      <c r="D262" s="10">
        <v>356136</v>
      </c>
      <c r="E262" s="10">
        <v>1</v>
      </c>
      <c r="F262" s="10">
        <v>13437</v>
      </c>
      <c r="G262" s="10">
        <f t="shared" si="26"/>
        <v>369573</v>
      </c>
    </row>
    <row r="263" spans="1:7" x14ac:dyDescent="0.35">
      <c r="A263" s="45"/>
      <c r="B263" s="9" t="s">
        <v>228</v>
      </c>
      <c r="C263" s="10">
        <v>1</v>
      </c>
      <c r="D263" s="10">
        <v>2831</v>
      </c>
      <c r="E263" s="10">
        <v>1</v>
      </c>
      <c r="F263" s="10">
        <v>655</v>
      </c>
      <c r="G263" s="10">
        <f t="shared" si="26"/>
        <v>3486</v>
      </c>
    </row>
    <row r="264" spans="1:7" x14ac:dyDescent="0.35">
      <c r="A264" s="45"/>
      <c r="B264" s="9" t="s">
        <v>229</v>
      </c>
      <c r="C264" s="10">
        <v>6</v>
      </c>
      <c r="D264" s="10">
        <v>108090</v>
      </c>
      <c r="E264" s="10"/>
      <c r="F264" s="10"/>
      <c r="G264" s="10">
        <f t="shared" si="26"/>
        <v>108090</v>
      </c>
    </row>
    <row r="265" spans="1:7" x14ac:dyDescent="0.35">
      <c r="A265" s="45"/>
      <c r="B265" s="9" t="s">
        <v>230</v>
      </c>
      <c r="C265" s="10">
        <v>2</v>
      </c>
      <c r="D265" s="10">
        <v>10498</v>
      </c>
      <c r="E265" s="10">
        <v>1</v>
      </c>
      <c r="F265" s="10">
        <v>42740</v>
      </c>
      <c r="G265" s="10">
        <f t="shared" si="26"/>
        <v>53238</v>
      </c>
    </row>
    <row r="266" spans="1:7" x14ac:dyDescent="0.35">
      <c r="A266" s="45"/>
      <c r="B266" s="9" t="s">
        <v>231</v>
      </c>
      <c r="C266" s="10">
        <v>2</v>
      </c>
      <c r="D266" s="10">
        <v>77598</v>
      </c>
      <c r="E266" s="10"/>
      <c r="F266" s="10"/>
      <c r="G266" s="10">
        <f t="shared" si="26"/>
        <v>77598</v>
      </c>
    </row>
    <row r="267" spans="1:7" x14ac:dyDescent="0.35">
      <c r="A267" s="45"/>
      <c r="B267" s="9" t="s">
        <v>232</v>
      </c>
      <c r="C267" s="10">
        <v>3</v>
      </c>
      <c r="D267" s="10">
        <v>174374</v>
      </c>
      <c r="E267" s="10">
        <v>2</v>
      </c>
      <c r="F267" s="10">
        <v>123218</v>
      </c>
      <c r="G267" s="10">
        <f t="shared" si="26"/>
        <v>297592</v>
      </c>
    </row>
    <row r="268" spans="1:7" s="1" customFormat="1" x14ac:dyDescent="0.35">
      <c r="A268" s="48" t="s">
        <v>388</v>
      </c>
      <c r="B268" s="48"/>
      <c r="C268" s="11">
        <f>SUM(C248:C267)</f>
        <v>77</v>
      </c>
      <c r="D268" s="11">
        <f t="shared" ref="D268:F268" si="27">SUM(D248:D267)</f>
        <v>4741092</v>
      </c>
      <c r="E268" s="11">
        <f t="shared" si="27"/>
        <v>11</v>
      </c>
      <c r="F268" s="11">
        <f t="shared" si="27"/>
        <v>319791</v>
      </c>
      <c r="G268" s="11">
        <f t="shared" si="26"/>
        <v>5060883</v>
      </c>
    </row>
    <row r="269" spans="1:7" x14ac:dyDescent="0.35">
      <c r="A269" s="43" t="s">
        <v>368</v>
      </c>
      <c r="B269" s="24" t="s">
        <v>233</v>
      </c>
      <c r="C269" s="25">
        <v>2</v>
      </c>
      <c r="D269" s="25">
        <v>101309</v>
      </c>
      <c r="E269" s="25"/>
      <c r="F269" s="25"/>
      <c r="G269" s="25">
        <f>D269+F269</f>
        <v>101309</v>
      </c>
    </row>
    <row r="270" spans="1:7" x14ac:dyDescent="0.35">
      <c r="A270" s="43"/>
      <c r="B270" s="24" t="s">
        <v>234</v>
      </c>
      <c r="C270" s="25">
        <v>3</v>
      </c>
      <c r="D270" s="25">
        <v>252476</v>
      </c>
      <c r="E270" s="25"/>
      <c r="F270" s="25"/>
      <c r="G270" s="25">
        <f t="shared" ref="G270:G283" si="28">D270+F270</f>
        <v>252476</v>
      </c>
    </row>
    <row r="271" spans="1:7" x14ac:dyDescent="0.35">
      <c r="A271" s="43"/>
      <c r="B271" s="24" t="s">
        <v>235</v>
      </c>
      <c r="C271" s="25">
        <v>11</v>
      </c>
      <c r="D271" s="25">
        <v>766113</v>
      </c>
      <c r="E271" s="25"/>
      <c r="F271" s="25"/>
      <c r="G271" s="25">
        <f t="shared" si="28"/>
        <v>766113</v>
      </c>
    </row>
    <row r="272" spans="1:7" x14ac:dyDescent="0.35">
      <c r="A272" s="43"/>
      <c r="B272" s="24" t="s">
        <v>236</v>
      </c>
      <c r="C272" s="25">
        <v>8</v>
      </c>
      <c r="D272" s="25">
        <v>1086195</v>
      </c>
      <c r="E272" s="25"/>
      <c r="F272" s="25"/>
      <c r="G272" s="25">
        <f t="shared" si="28"/>
        <v>1086195</v>
      </c>
    </row>
    <row r="273" spans="1:7" x14ac:dyDescent="0.35">
      <c r="A273" s="43"/>
      <c r="B273" s="24" t="s">
        <v>237</v>
      </c>
      <c r="C273" s="25">
        <v>5</v>
      </c>
      <c r="D273" s="25">
        <v>1217877</v>
      </c>
      <c r="E273" s="25">
        <v>1</v>
      </c>
      <c r="F273" s="25">
        <v>32934</v>
      </c>
      <c r="G273" s="25">
        <f t="shared" si="28"/>
        <v>1250811</v>
      </c>
    </row>
    <row r="274" spans="1:7" x14ac:dyDescent="0.35">
      <c r="A274" s="43"/>
      <c r="B274" s="24" t="s">
        <v>238</v>
      </c>
      <c r="C274" s="25">
        <v>1</v>
      </c>
      <c r="D274" s="25">
        <v>90417</v>
      </c>
      <c r="E274" s="25"/>
      <c r="F274" s="25"/>
      <c r="G274" s="25">
        <f t="shared" si="28"/>
        <v>90417</v>
      </c>
    </row>
    <row r="275" spans="1:7" x14ac:dyDescent="0.35">
      <c r="A275" s="43"/>
      <c r="B275" s="24" t="s">
        <v>239</v>
      </c>
      <c r="C275" s="25">
        <v>2</v>
      </c>
      <c r="D275" s="25">
        <v>189050</v>
      </c>
      <c r="E275" s="25"/>
      <c r="F275" s="25"/>
      <c r="G275" s="25">
        <f t="shared" si="28"/>
        <v>189050</v>
      </c>
    </row>
    <row r="276" spans="1:7" x14ac:dyDescent="0.35">
      <c r="A276" s="43"/>
      <c r="B276" s="24" t="s">
        <v>240</v>
      </c>
      <c r="C276" s="25">
        <v>16</v>
      </c>
      <c r="D276" s="25">
        <v>1480298</v>
      </c>
      <c r="E276" s="25">
        <v>1</v>
      </c>
      <c r="F276" s="25">
        <v>49735</v>
      </c>
      <c r="G276" s="25">
        <f t="shared" si="28"/>
        <v>1530033</v>
      </c>
    </row>
    <row r="277" spans="1:7" x14ac:dyDescent="0.35">
      <c r="A277" s="43"/>
      <c r="B277" s="24" t="s">
        <v>241</v>
      </c>
      <c r="C277" s="25">
        <v>5</v>
      </c>
      <c r="D277" s="25">
        <v>536066</v>
      </c>
      <c r="E277" s="25"/>
      <c r="F277" s="25"/>
      <c r="G277" s="25">
        <f t="shared" si="28"/>
        <v>536066</v>
      </c>
    </row>
    <row r="278" spans="1:7" x14ac:dyDescent="0.35">
      <c r="A278" s="43"/>
      <c r="B278" s="24" t="s">
        <v>242</v>
      </c>
      <c r="C278" s="25">
        <v>7</v>
      </c>
      <c r="D278" s="25">
        <v>409405</v>
      </c>
      <c r="E278" s="25"/>
      <c r="F278" s="25"/>
      <c r="G278" s="25">
        <f t="shared" si="28"/>
        <v>409405</v>
      </c>
    </row>
    <row r="279" spans="1:7" x14ac:dyDescent="0.35">
      <c r="A279" s="43"/>
      <c r="B279" s="24" t="s">
        <v>243</v>
      </c>
      <c r="C279" s="25">
        <v>11</v>
      </c>
      <c r="D279" s="25">
        <v>1221076</v>
      </c>
      <c r="E279" s="25">
        <v>1</v>
      </c>
      <c r="F279" s="25">
        <v>2870</v>
      </c>
      <c r="G279" s="25">
        <f t="shared" si="28"/>
        <v>1223946</v>
      </c>
    </row>
    <row r="280" spans="1:7" x14ac:dyDescent="0.35">
      <c r="A280" s="43"/>
      <c r="B280" s="24" t="s">
        <v>244</v>
      </c>
      <c r="C280" s="25">
        <v>4</v>
      </c>
      <c r="D280" s="25">
        <v>540786</v>
      </c>
      <c r="E280" s="25">
        <v>1</v>
      </c>
      <c r="F280" s="25">
        <v>15954</v>
      </c>
      <c r="G280" s="25">
        <f t="shared" si="28"/>
        <v>556740</v>
      </c>
    </row>
    <row r="281" spans="1:7" x14ac:dyDescent="0.35">
      <c r="A281" s="43"/>
      <c r="B281" s="24" t="s">
        <v>245</v>
      </c>
      <c r="C281" s="25">
        <v>1</v>
      </c>
      <c r="D281" s="25">
        <v>174297</v>
      </c>
      <c r="E281" s="25"/>
      <c r="F281" s="25"/>
      <c r="G281" s="25">
        <f t="shared" si="28"/>
        <v>174297</v>
      </c>
    </row>
    <row r="282" spans="1:7" x14ac:dyDescent="0.35">
      <c r="A282" s="43"/>
      <c r="B282" s="24" t="s">
        <v>246</v>
      </c>
      <c r="C282" s="25">
        <v>2</v>
      </c>
      <c r="D282" s="25">
        <v>109053</v>
      </c>
      <c r="E282" s="25"/>
      <c r="F282" s="25"/>
      <c r="G282" s="25">
        <f t="shared" si="28"/>
        <v>109053</v>
      </c>
    </row>
    <row r="283" spans="1:7" s="1" customFormat="1" x14ac:dyDescent="0.35">
      <c r="A283" s="49" t="s">
        <v>389</v>
      </c>
      <c r="B283" s="49"/>
      <c r="C283" s="26">
        <f>SUM(C269:C282)</f>
        <v>78</v>
      </c>
      <c r="D283" s="26">
        <f t="shared" ref="D283:F283" si="29">SUM(D269:D282)</f>
        <v>8174418</v>
      </c>
      <c r="E283" s="26">
        <f t="shared" si="29"/>
        <v>4</v>
      </c>
      <c r="F283" s="26">
        <f t="shared" si="29"/>
        <v>101493</v>
      </c>
      <c r="G283" s="26">
        <f t="shared" si="28"/>
        <v>8275911</v>
      </c>
    </row>
    <row r="284" spans="1:7" x14ac:dyDescent="0.35">
      <c r="A284" s="50" t="s">
        <v>369</v>
      </c>
      <c r="B284" s="12" t="s">
        <v>247</v>
      </c>
      <c r="C284" s="13">
        <v>40</v>
      </c>
      <c r="D284" s="13">
        <v>2460726</v>
      </c>
      <c r="E284" s="13">
        <v>1</v>
      </c>
      <c r="F284" s="13">
        <v>6809</v>
      </c>
      <c r="G284" s="13">
        <f>D284+F284</f>
        <v>2467535</v>
      </c>
    </row>
    <row r="285" spans="1:7" x14ac:dyDescent="0.35">
      <c r="A285" s="50"/>
      <c r="B285" s="12" t="s">
        <v>248</v>
      </c>
      <c r="C285" s="13">
        <v>1</v>
      </c>
      <c r="D285" s="13">
        <v>69464</v>
      </c>
      <c r="E285" s="13"/>
      <c r="F285" s="13"/>
      <c r="G285" s="13">
        <f t="shared" ref="G285:G310" si="30">D285+F285</f>
        <v>69464</v>
      </c>
    </row>
    <row r="286" spans="1:7" x14ac:dyDescent="0.35">
      <c r="A286" s="50"/>
      <c r="B286" s="12" t="s">
        <v>249</v>
      </c>
      <c r="C286" s="13">
        <v>3</v>
      </c>
      <c r="D286" s="13">
        <v>124001</v>
      </c>
      <c r="E286" s="13"/>
      <c r="F286" s="13"/>
      <c r="G286" s="13">
        <f t="shared" si="30"/>
        <v>124001</v>
      </c>
    </row>
    <row r="287" spans="1:7" x14ac:dyDescent="0.35">
      <c r="A287" s="50"/>
      <c r="B287" s="12" t="s">
        <v>250</v>
      </c>
      <c r="C287" s="13">
        <v>9</v>
      </c>
      <c r="D287" s="13">
        <v>569758</v>
      </c>
      <c r="E287" s="13"/>
      <c r="F287" s="13"/>
      <c r="G287" s="13">
        <f t="shared" si="30"/>
        <v>569758</v>
      </c>
    </row>
    <row r="288" spans="1:7" x14ac:dyDescent="0.35">
      <c r="A288" s="50"/>
      <c r="B288" s="12" t="s">
        <v>251</v>
      </c>
      <c r="C288" s="13">
        <v>2</v>
      </c>
      <c r="D288" s="13">
        <v>980866</v>
      </c>
      <c r="E288" s="13"/>
      <c r="F288" s="13"/>
      <c r="G288" s="13">
        <f t="shared" si="30"/>
        <v>980866</v>
      </c>
    </row>
    <row r="289" spans="1:7" x14ac:dyDescent="0.35">
      <c r="A289" s="50"/>
      <c r="B289" s="12" t="s">
        <v>252</v>
      </c>
      <c r="C289" s="13">
        <v>6</v>
      </c>
      <c r="D289" s="13">
        <v>514943</v>
      </c>
      <c r="E289" s="13">
        <v>1</v>
      </c>
      <c r="F289" s="13">
        <v>598180</v>
      </c>
      <c r="G289" s="13">
        <f t="shared" si="30"/>
        <v>1113123</v>
      </c>
    </row>
    <row r="290" spans="1:7" x14ac:dyDescent="0.35">
      <c r="A290" s="50"/>
      <c r="B290" s="12" t="s">
        <v>253</v>
      </c>
      <c r="C290" s="13">
        <v>6</v>
      </c>
      <c r="D290" s="13">
        <v>31931</v>
      </c>
      <c r="E290" s="13"/>
      <c r="F290" s="13"/>
      <c r="G290" s="13">
        <f t="shared" si="30"/>
        <v>31931</v>
      </c>
    </row>
    <row r="291" spans="1:7" x14ac:dyDescent="0.35">
      <c r="A291" s="50"/>
      <c r="B291" s="12" t="s">
        <v>318</v>
      </c>
      <c r="C291" s="13"/>
      <c r="D291" s="13"/>
      <c r="E291" s="13">
        <v>2</v>
      </c>
      <c r="F291" s="13">
        <v>36604</v>
      </c>
      <c r="G291" s="13">
        <f t="shared" si="30"/>
        <v>36604</v>
      </c>
    </row>
    <row r="292" spans="1:7" x14ac:dyDescent="0.35">
      <c r="A292" s="50"/>
      <c r="B292" s="12" t="s">
        <v>254</v>
      </c>
      <c r="C292" s="13">
        <v>5</v>
      </c>
      <c r="D292" s="13">
        <v>413929</v>
      </c>
      <c r="E292" s="13"/>
      <c r="F292" s="13"/>
      <c r="G292" s="13">
        <f t="shared" si="30"/>
        <v>413929</v>
      </c>
    </row>
    <row r="293" spans="1:7" x14ac:dyDescent="0.35">
      <c r="A293" s="50"/>
      <c r="B293" s="12" t="s">
        <v>255</v>
      </c>
      <c r="C293" s="13">
        <v>7</v>
      </c>
      <c r="D293" s="13">
        <v>22038931</v>
      </c>
      <c r="E293" s="13"/>
      <c r="F293" s="13"/>
      <c r="G293" s="13">
        <f t="shared" si="30"/>
        <v>22038931</v>
      </c>
    </row>
    <row r="294" spans="1:7" x14ac:dyDescent="0.35">
      <c r="A294" s="50"/>
      <c r="B294" s="12" t="s">
        <v>256</v>
      </c>
      <c r="C294" s="13">
        <v>1</v>
      </c>
      <c r="D294" s="13">
        <v>3110545</v>
      </c>
      <c r="E294" s="13"/>
      <c r="F294" s="13"/>
      <c r="G294" s="13">
        <f t="shared" si="30"/>
        <v>3110545</v>
      </c>
    </row>
    <row r="295" spans="1:7" x14ac:dyDescent="0.35">
      <c r="A295" s="50"/>
      <c r="B295" s="12" t="s">
        <v>257</v>
      </c>
      <c r="C295" s="13">
        <v>8</v>
      </c>
      <c r="D295" s="13">
        <v>406923</v>
      </c>
      <c r="E295" s="13">
        <v>1</v>
      </c>
      <c r="F295" s="13">
        <v>24215</v>
      </c>
      <c r="G295" s="13">
        <f t="shared" si="30"/>
        <v>431138</v>
      </c>
    </row>
    <row r="296" spans="1:7" x14ac:dyDescent="0.35">
      <c r="A296" s="50"/>
      <c r="B296" s="12" t="s">
        <v>258</v>
      </c>
      <c r="C296" s="13">
        <v>4</v>
      </c>
      <c r="D296" s="13">
        <v>2539331</v>
      </c>
      <c r="E296" s="13"/>
      <c r="F296" s="13"/>
      <c r="G296" s="13">
        <f t="shared" si="30"/>
        <v>2539331</v>
      </c>
    </row>
    <row r="297" spans="1:7" x14ac:dyDescent="0.35">
      <c r="A297" s="50"/>
      <c r="B297" s="12" t="s">
        <v>259</v>
      </c>
      <c r="C297" s="13">
        <v>5</v>
      </c>
      <c r="D297" s="13">
        <v>291293</v>
      </c>
      <c r="E297" s="13">
        <v>1</v>
      </c>
      <c r="F297" s="13">
        <v>37835</v>
      </c>
      <c r="G297" s="13">
        <f t="shared" si="30"/>
        <v>329128</v>
      </c>
    </row>
    <row r="298" spans="1:7" x14ac:dyDescent="0.35">
      <c r="A298" s="50"/>
      <c r="B298" s="12" t="s">
        <v>260</v>
      </c>
      <c r="C298" s="13">
        <v>2</v>
      </c>
      <c r="D298" s="13">
        <v>44211</v>
      </c>
      <c r="E298" s="13"/>
      <c r="F298" s="13"/>
      <c r="G298" s="13">
        <f t="shared" si="30"/>
        <v>44211</v>
      </c>
    </row>
    <row r="299" spans="1:7" x14ac:dyDescent="0.35">
      <c r="A299" s="50"/>
      <c r="B299" s="12" t="s">
        <v>206</v>
      </c>
      <c r="C299" s="13">
        <v>2</v>
      </c>
      <c r="D299" s="13">
        <v>37087</v>
      </c>
      <c r="E299" s="13"/>
      <c r="F299" s="13"/>
      <c r="G299" s="13">
        <f t="shared" si="30"/>
        <v>37087</v>
      </c>
    </row>
    <row r="300" spans="1:7" x14ac:dyDescent="0.35">
      <c r="A300" s="50"/>
      <c r="B300" s="12" t="s">
        <v>261</v>
      </c>
      <c r="C300" s="13">
        <v>1</v>
      </c>
      <c r="D300" s="13">
        <v>12959</v>
      </c>
      <c r="E300" s="13">
        <v>1</v>
      </c>
      <c r="F300" s="13">
        <v>51185</v>
      </c>
      <c r="G300" s="13">
        <f t="shared" si="30"/>
        <v>64144</v>
      </c>
    </row>
    <row r="301" spans="1:7" x14ac:dyDescent="0.35">
      <c r="A301" s="50"/>
      <c r="B301" s="12" t="s">
        <v>262</v>
      </c>
      <c r="C301" s="13">
        <v>2</v>
      </c>
      <c r="D301" s="13">
        <v>204211</v>
      </c>
      <c r="E301" s="13"/>
      <c r="F301" s="13"/>
      <c r="G301" s="13">
        <f t="shared" si="30"/>
        <v>204211</v>
      </c>
    </row>
    <row r="302" spans="1:7" x14ac:dyDescent="0.35">
      <c r="A302" s="50"/>
      <c r="B302" s="12" t="s">
        <v>263</v>
      </c>
      <c r="C302" s="13">
        <v>3</v>
      </c>
      <c r="D302" s="13">
        <v>71625</v>
      </c>
      <c r="E302" s="13">
        <v>1</v>
      </c>
      <c r="F302" s="13">
        <v>14604</v>
      </c>
      <c r="G302" s="13">
        <f t="shared" si="30"/>
        <v>86229</v>
      </c>
    </row>
    <row r="303" spans="1:7" x14ac:dyDescent="0.35">
      <c r="A303" s="50"/>
      <c r="B303" s="12" t="s">
        <v>264</v>
      </c>
      <c r="C303" s="13">
        <v>2</v>
      </c>
      <c r="D303" s="13">
        <v>789593</v>
      </c>
      <c r="E303" s="13"/>
      <c r="F303" s="13"/>
      <c r="G303" s="13">
        <f t="shared" si="30"/>
        <v>789593</v>
      </c>
    </row>
    <row r="304" spans="1:7" x14ac:dyDescent="0.35">
      <c r="A304" s="50"/>
      <c r="B304" s="12" t="s">
        <v>265</v>
      </c>
      <c r="C304" s="13">
        <v>5</v>
      </c>
      <c r="D304" s="13">
        <v>1546571</v>
      </c>
      <c r="E304" s="13"/>
      <c r="F304" s="13"/>
      <c r="G304" s="13">
        <f t="shared" si="30"/>
        <v>1546571</v>
      </c>
    </row>
    <row r="305" spans="1:7" x14ac:dyDescent="0.35">
      <c r="A305" s="50"/>
      <c r="B305" s="12" t="s">
        <v>266</v>
      </c>
      <c r="C305" s="13">
        <v>4</v>
      </c>
      <c r="D305" s="13">
        <v>218779</v>
      </c>
      <c r="E305" s="13">
        <v>1</v>
      </c>
      <c r="F305" s="13">
        <v>63862</v>
      </c>
      <c r="G305" s="13">
        <f t="shared" si="30"/>
        <v>282641</v>
      </c>
    </row>
    <row r="306" spans="1:7" x14ac:dyDescent="0.35">
      <c r="A306" s="50"/>
      <c r="B306" s="12" t="s">
        <v>267</v>
      </c>
      <c r="C306" s="13">
        <v>2</v>
      </c>
      <c r="D306" s="13">
        <v>171075</v>
      </c>
      <c r="E306" s="13"/>
      <c r="F306" s="13"/>
      <c r="G306" s="13">
        <f t="shared" si="30"/>
        <v>171075</v>
      </c>
    </row>
    <row r="307" spans="1:7" x14ac:dyDescent="0.35">
      <c r="A307" s="50"/>
      <c r="B307" s="12" t="s">
        <v>268</v>
      </c>
      <c r="C307" s="13">
        <v>1</v>
      </c>
      <c r="D307" s="13">
        <v>372730</v>
      </c>
      <c r="E307" s="13"/>
      <c r="F307" s="13"/>
      <c r="G307" s="13">
        <f t="shared" si="30"/>
        <v>372730</v>
      </c>
    </row>
    <row r="308" spans="1:7" x14ac:dyDescent="0.35">
      <c r="A308" s="50"/>
      <c r="B308" s="12" t="s">
        <v>269</v>
      </c>
      <c r="C308" s="13">
        <v>3</v>
      </c>
      <c r="D308" s="13">
        <v>9416558</v>
      </c>
      <c r="E308" s="13"/>
      <c r="F308" s="13"/>
      <c r="G308" s="13">
        <f t="shared" si="30"/>
        <v>9416558</v>
      </c>
    </row>
    <row r="309" spans="1:7" x14ac:dyDescent="0.35">
      <c r="A309" s="50"/>
      <c r="B309" s="12" t="s">
        <v>270</v>
      </c>
      <c r="C309" s="13">
        <v>2</v>
      </c>
      <c r="D309" s="13">
        <v>47113</v>
      </c>
      <c r="E309" s="13"/>
      <c r="F309" s="13"/>
      <c r="G309" s="13">
        <f t="shared" si="30"/>
        <v>47113</v>
      </c>
    </row>
    <row r="310" spans="1:7" s="1" customFormat="1" x14ac:dyDescent="0.35">
      <c r="A310" s="51" t="s">
        <v>390</v>
      </c>
      <c r="B310" s="51"/>
      <c r="C310" s="14">
        <f>SUM(C284:C309)</f>
        <v>126</v>
      </c>
      <c r="D310" s="14">
        <f t="shared" ref="D310:F310" si="31">SUM(D284:D309)</f>
        <v>46485153</v>
      </c>
      <c r="E310" s="14">
        <f t="shared" si="31"/>
        <v>9</v>
      </c>
      <c r="F310" s="14">
        <f t="shared" si="31"/>
        <v>833294</v>
      </c>
      <c r="G310" s="14">
        <f t="shared" si="30"/>
        <v>47318447</v>
      </c>
    </row>
    <row r="311" spans="1:7" x14ac:dyDescent="0.35">
      <c r="A311" s="62" t="s">
        <v>370</v>
      </c>
      <c r="B311" s="37" t="s">
        <v>271</v>
      </c>
      <c r="C311" s="38">
        <v>1</v>
      </c>
      <c r="D311" s="38">
        <v>1828366</v>
      </c>
      <c r="E311" s="38"/>
      <c r="F311" s="38"/>
      <c r="G311" s="38">
        <f>D311+F311</f>
        <v>1828366</v>
      </c>
    </row>
    <row r="312" spans="1:7" x14ac:dyDescent="0.35">
      <c r="A312" s="63"/>
      <c r="B312" s="37" t="s">
        <v>272</v>
      </c>
      <c r="C312" s="38">
        <v>1</v>
      </c>
      <c r="D312" s="38">
        <v>696</v>
      </c>
      <c r="E312" s="38"/>
      <c r="F312" s="38"/>
      <c r="G312" s="38">
        <f t="shared" ref="G312:G313" si="32">D312+F312</f>
        <v>696</v>
      </c>
    </row>
    <row r="313" spans="1:7" s="1" customFormat="1" x14ac:dyDescent="0.35">
      <c r="A313" s="64" t="s">
        <v>391</v>
      </c>
      <c r="B313" s="64"/>
      <c r="C313" s="39">
        <f>SUM(C311:C312)</f>
        <v>2</v>
      </c>
      <c r="D313" s="39">
        <f t="shared" ref="D313:F313" si="33">SUM(D311:D312)</f>
        <v>1829062</v>
      </c>
      <c r="E313" s="39">
        <f t="shared" si="33"/>
        <v>0</v>
      </c>
      <c r="F313" s="39">
        <f t="shared" si="33"/>
        <v>0</v>
      </c>
      <c r="G313" s="39">
        <f t="shared" si="32"/>
        <v>1829062</v>
      </c>
    </row>
    <row r="314" spans="1:7" x14ac:dyDescent="0.35">
      <c r="A314" s="43" t="s">
        <v>371</v>
      </c>
      <c r="B314" s="24" t="s">
        <v>273</v>
      </c>
      <c r="C314" s="25">
        <v>8</v>
      </c>
      <c r="D314" s="25">
        <v>91478</v>
      </c>
      <c r="E314" s="25">
        <v>2</v>
      </c>
      <c r="F314" s="25">
        <v>27629</v>
      </c>
      <c r="G314" s="25">
        <f>D314+F314</f>
        <v>119107</v>
      </c>
    </row>
    <row r="315" spans="1:7" x14ac:dyDescent="0.35">
      <c r="A315" s="43"/>
      <c r="B315" s="24" t="s">
        <v>274</v>
      </c>
      <c r="C315" s="25">
        <v>2</v>
      </c>
      <c r="D315" s="25">
        <v>264796</v>
      </c>
      <c r="E315" s="25">
        <v>1</v>
      </c>
      <c r="F315" s="25">
        <v>85970</v>
      </c>
      <c r="G315" s="25">
        <f t="shared" ref="G315:G346" si="34">D315+F315</f>
        <v>350766</v>
      </c>
    </row>
    <row r="316" spans="1:7" x14ac:dyDescent="0.35">
      <c r="A316" s="43"/>
      <c r="B316" s="24" t="s">
        <v>275</v>
      </c>
      <c r="C316" s="25">
        <v>1</v>
      </c>
      <c r="D316" s="25">
        <v>19971</v>
      </c>
      <c r="E316" s="25">
        <v>2</v>
      </c>
      <c r="F316" s="25">
        <v>502454</v>
      </c>
      <c r="G316" s="25">
        <f t="shared" si="34"/>
        <v>522425</v>
      </c>
    </row>
    <row r="317" spans="1:7" x14ac:dyDescent="0.35">
      <c r="A317" s="43"/>
      <c r="B317" s="24" t="s">
        <v>276</v>
      </c>
      <c r="C317" s="25">
        <v>18</v>
      </c>
      <c r="D317" s="25">
        <v>3019961</v>
      </c>
      <c r="E317" s="25"/>
      <c r="F317" s="25"/>
      <c r="G317" s="25">
        <f t="shared" si="34"/>
        <v>3019961</v>
      </c>
    </row>
    <row r="318" spans="1:7" x14ac:dyDescent="0.35">
      <c r="A318" s="43"/>
      <c r="B318" s="24" t="s">
        <v>277</v>
      </c>
      <c r="C318" s="25">
        <v>2</v>
      </c>
      <c r="D318" s="25">
        <v>185084</v>
      </c>
      <c r="E318" s="25">
        <v>4</v>
      </c>
      <c r="F318" s="25">
        <v>216101</v>
      </c>
      <c r="G318" s="25">
        <f t="shared" si="34"/>
        <v>401185</v>
      </c>
    </row>
    <row r="319" spans="1:7" x14ac:dyDescent="0.35">
      <c r="A319" s="43"/>
      <c r="B319" s="24" t="s">
        <v>278</v>
      </c>
      <c r="C319" s="25">
        <v>1</v>
      </c>
      <c r="D319" s="25">
        <v>95968</v>
      </c>
      <c r="E319" s="25"/>
      <c r="F319" s="25"/>
      <c r="G319" s="25">
        <f t="shared" si="34"/>
        <v>95968</v>
      </c>
    </row>
    <row r="320" spans="1:7" x14ac:dyDescent="0.35">
      <c r="A320" s="43"/>
      <c r="B320" s="24" t="s">
        <v>279</v>
      </c>
      <c r="C320" s="25">
        <v>17</v>
      </c>
      <c r="D320" s="25">
        <v>2188010</v>
      </c>
      <c r="E320" s="25"/>
      <c r="F320" s="25"/>
      <c r="G320" s="25">
        <f t="shared" si="34"/>
        <v>2188010</v>
      </c>
    </row>
    <row r="321" spans="1:7" x14ac:dyDescent="0.35">
      <c r="A321" s="43"/>
      <c r="B321" s="24" t="s">
        <v>280</v>
      </c>
      <c r="C321" s="25">
        <v>10</v>
      </c>
      <c r="D321" s="25">
        <v>351873</v>
      </c>
      <c r="E321" s="25">
        <v>1</v>
      </c>
      <c r="F321" s="25">
        <v>57980</v>
      </c>
      <c r="G321" s="25">
        <f t="shared" si="34"/>
        <v>409853</v>
      </c>
    </row>
    <row r="322" spans="1:7" x14ac:dyDescent="0.35">
      <c r="A322" s="43"/>
      <c r="B322" s="24" t="s">
        <v>281</v>
      </c>
      <c r="C322" s="25">
        <v>6</v>
      </c>
      <c r="D322" s="25">
        <v>167470</v>
      </c>
      <c r="E322" s="25"/>
      <c r="F322" s="25"/>
      <c r="G322" s="25">
        <f t="shared" si="34"/>
        <v>167470</v>
      </c>
    </row>
    <row r="323" spans="1:7" x14ac:dyDescent="0.35">
      <c r="A323" s="43"/>
      <c r="B323" s="24" t="s">
        <v>299</v>
      </c>
      <c r="C323" s="25"/>
      <c r="D323" s="25"/>
      <c r="E323" s="25">
        <v>2</v>
      </c>
      <c r="F323" s="25">
        <v>106000</v>
      </c>
      <c r="G323" s="25">
        <f t="shared" si="34"/>
        <v>106000</v>
      </c>
    </row>
    <row r="324" spans="1:7" x14ac:dyDescent="0.35">
      <c r="A324" s="43"/>
      <c r="B324" s="24" t="s">
        <v>282</v>
      </c>
      <c r="C324" s="25">
        <v>3</v>
      </c>
      <c r="D324" s="25">
        <v>183911</v>
      </c>
      <c r="E324" s="25">
        <v>6</v>
      </c>
      <c r="F324" s="25">
        <v>127311</v>
      </c>
      <c r="G324" s="25">
        <f t="shared" si="34"/>
        <v>311222</v>
      </c>
    </row>
    <row r="325" spans="1:7" x14ac:dyDescent="0.35">
      <c r="A325" s="43"/>
      <c r="B325" s="24" t="s">
        <v>283</v>
      </c>
      <c r="C325" s="25">
        <v>5</v>
      </c>
      <c r="D325" s="25">
        <v>622343</v>
      </c>
      <c r="E325" s="25">
        <v>3</v>
      </c>
      <c r="F325" s="25">
        <v>80861</v>
      </c>
      <c r="G325" s="25">
        <f t="shared" si="34"/>
        <v>703204</v>
      </c>
    </row>
    <row r="326" spans="1:7" x14ac:dyDescent="0.35">
      <c r="A326" s="43"/>
      <c r="B326" s="24" t="s">
        <v>284</v>
      </c>
      <c r="C326" s="25">
        <v>6</v>
      </c>
      <c r="D326" s="25">
        <v>713191</v>
      </c>
      <c r="E326" s="25">
        <v>1</v>
      </c>
      <c r="F326" s="25">
        <v>10500</v>
      </c>
      <c r="G326" s="25">
        <f t="shared" si="34"/>
        <v>723691</v>
      </c>
    </row>
    <row r="327" spans="1:7" x14ac:dyDescent="0.35">
      <c r="A327" s="43"/>
      <c r="B327" s="24" t="s">
        <v>285</v>
      </c>
      <c r="C327" s="25">
        <v>5</v>
      </c>
      <c r="D327" s="25">
        <v>174399</v>
      </c>
      <c r="E327" s="25">
        <v>1</v>
      </c>
      <c r="F327" s="25">
        <v>89420</v>
      </c>
      <c r="G327" s="25">
        <f t="shared" si="34"/>
        <v>263819</v>
      </c>
    </row>
    <row r="328" spans="1:7" x14ac:dyDescent="0.35">
      <c r="A328" s="43"/>
      <c r="B328" s="24" t="s">
        <v>319</v>
      </c>
      <c r="C328" s="25"/>
      <c r="D328" s="25"/>
      <c r="E328" s="25">
        <v>1</v>
      </c>
      <c r="F328" s="25">
        <v>30640</v>
      </c>
      <c r="G328" s="25">
        <f t="shared" si="34"/>
        <v>30640</v>
      </c>
    </row>
    <row r="329" spans="1:7" x14ac:dyDescent="0.35">
      <c r="A329" s="43"/>
      <c r="B329" s="24" t="s">
        <v>286</v>
      </c>
      <c r="C329" s="25">
        <v>5</v>
      </c>
      <c r="D329" s="25">
        <v>1682289</v>
      </c>
      <c r="E329" s="25"/>
      <c r="F329" s="25"/>
      <c r="G329" s="25">
        <f t="shared" si="34"/>
        <v>1682289</v>
      </c>
    </row>
    <row r="330" spans="1:7" x14ac:dyDescent="0.35">
      <c r="A330" s="43"/>
      <c r="B330" s="24" t="s">
        <v>303</v>
      </c>
      <c r="C330" s="25"/>
      <c r="D330" s="25"/>
      <c r="E330" s="25">
        <v>3</v>
      </c>
      <c r="F330" s="25">
        <v>473230</v>
      </c>
      <c r="G330" s="25">
        <f t="shared" si="34"/>
        <v>473230</v>
      </c>
    </row>
    <row r="331" spans="1:7" x14ac:dyDescent="0.35">
      <c r="A331" s="43"/>
      <c r="B331" s="24" t="s">
        <v>287</v>
      </c>
      <c r="C331" s="25">
        <v>2</v>
      </c>
      <c r="D331" s="25">
        <v>87354</v>
      </c>
      <c r="E331" s="25">
        <v>1</v>
      </c>
      <c r="F331" s="25">
        <v>187170</v>
      </c>
      <c r="G331" s="25">
        <f t="shared" si="34"/>
        <v>274524</v>
      </c>
    </row>
    <row r="332" spans="1:7" x14ac:dyDescent="0.35">
      <c r="A332" s="43"/>
      <c r="B332" s="24" t="s">
        <v>288</v>
      </c>
      <c r="C332" s="25">
        <v>4</v>
      </c>
      <c r="D332" s="25">
        <v>106883</v>
      </c>
      <c r="E332" s="25">
        <v>4</v>
      </c>
      <c r="F332" s="25">
        <v>87965</v>
      </c>
      <c r="G332" s="25">
        <f t="shared" si="34"/>
        <v>194848</v>
      </c>
    </row>
    <row r="333" spans="1:7" x14ac:dyDescent="0.35">
      <c r="A333" s="43"/>
      <c r="B333" s="24" t="s">
        <v>289</v>
      </c>
      <c r="C333" s="25">
        <v>13</v>
      </c>
      <c r="D333" s="25">
        <v>784539</v>
      </c>
      <c r="E333" s="25">
        <v>4</v>
      </c>
      <c r="F333" s="25">
        <v>80959</v>
      </c>
      <c r="G333" s="25">
        <f t="shared" si="34"/>
        <v>865498</v>
      </c>
    </row>
    <row r="334" spans="1:7" x14ac:dyDescent="0.35">
      <c r="A334" s="43"/>
      <c r="B334" s="24" t="s">
        <v>290</v>
      </c>
      <c r="C334" s="25">
        <v>1</v>
      </c>
      <c r="D334" s="25">
        <v>30419</v>
      </c>
      <c r="E334" s="25">
        <v>2</v>
      </c>
      <c r="F334" s="25">
        <v>89920</v>
      </c>
      <c r="G334" s="25">
        <f t="shared" si="34"/>
        <v>120339</v>
      </c>
    </row>
    <row r="335" spans="1:7" x14ac:dyDescent="0.35">
      <c r="A335" s="43"/>
      <c r="B335" s="24" t="s">
        <v>291</v>
      </c>
      <c r="C335" s="25">
        <v>8</v>
      </c>
      <c r="D335" s="25">
        <v>377801</v>
      </c>
      <c r="E335" s="25"/>
      <c r="F335" s="25"/>
      <c r="G335" s="25">
        <f t="shared" si="34"/>
        <v>377801</v>
      </c>
    </row>
    <row r="336" spans="1:7" x14ac:dyDescent="0.35">
      <c r="A336" s="43"/>
      <c r="B336" s="24" t="s">
        <v>308</v>
      </c>
      <c r="C336" s="25"/>
      <c r="D336" s="25"/>
      <c r="E336" s="25">
        <v>1</v>
      </c>
      <c r="F336" s="25">
        <v>29610</v>
      </c>
      <c r="G336" s="25">
        <f t="shared" si="34"/>
        <v>29610</v>
      </c>
    </row>
    <row r="337" spans="1:7" x14ac:dyDescent="0.35">
      <c r="A337" s="43"/>
      <c r="B337" s="24" t="s">
        <v>292</v>
      </c>
      <c r="C337" s="25">
        <v>5</v>
      </c>
      <c r="D337" s="25">
        <v>265288</v>
      </c>
      <c r="E337" s="25">
        <v>4</v>
      </c>
      <c r="F337" s="25">
        <v>106628</v>
      </c>
      <c r="G337" s="25">
        <f t="shared" si="34"/>
        <v>371916</v>
      </c>
    </row>
    <row r="338" spans="1:7" x14ac:dyDescent="0.35">
      <c r="A338" s="43"/>
      <c r="B338" s="24" t="s">
        <v>297</v>
      </c>
      <c r="C338" s="25"/>
      <c r="D338" s="25"/>
      <c r="E338" s="25">
        <v>1</v>
      </c>
      <c r="F338" s="25">
        <v>57606</v>
      </c>
      <c r="G338" s="25">
        <f t="shared" si="34"/>
        <v>57606</v>
      </c>
    </row>
    <row r="339" spans="1:7" x14ac:dyDescent="0.35">
      <c r="A339" s="43"/>
      <c r="B339" s="24" t="s">
        <v>293</v>
      </c>
      <c r="C339" s="25">
        <v>1</v>
      </c>
      <c r="D339" s="25">
        <v>146579</v>
      </c>
      <c r="E339" s="25">
        <v>2</v>
      </c>
      <c r="F339" s="25">
        <v>164080</v>
      </c>
      <c r="G339" s="25">
        <f t="shared" si="34"/>
        <v>310659</v>
      </c>
    </row>
    <row r="340" spans="1:7" x14ac:dyDescent="0.35">
      <c r="A340" s="43"/>
      <c r="B340" s="24" t="s">
        <v>309</v>
      </c>
      <c r="C340" s="25"/>
      <c r="D340" s="25"/>
      <c r="E340" s="25">
        <v>1</v>
      </c>
      <c r="F340" s="25">
        <v>59590</v>
      </c>
      <c r="G340" s="25">
        <f t="shared" si="34"/>
        <v>59590</v>
      </c>
    </row>
    <row r="341" spans="1:7" x14ac:dyDescent="0.35">
      <c r="A341" s="43"/>
      <c r="B341" s="24" t="s">
        <v>304</v>
      </c>
      <c r="C341" s="25"/>
      <c r="D341" s="25"/>
      <c r="E341" s="25">
        <v>1</v>
      </c>
      <c r="F341" s="25">
        <v>37040</v>
      </c>
      <c r="G341" s="25">
        <f t="shared" si="34"/>
        <v>37040</v>
      </c>
    </row>
    <row r="342" spans="1:7" x14ac:dyDescent="0.35">
      <c r="A342" s="43"/>
      <c r="B342" s="24" t="s">
        <v>294</v>
      </c>
      <c r="C342" s="25">
        <v>27</v>
      </c>
      <c r="D342" s="25">
        <v>1870265</v>
      </c>
      <c r="E342" s="25">
        <v>14</v>
      </c>
      <c r="F342" s="25">
        <v>323425</v>
      </c>
      <c r="G342" s="25">
        <f t="shared" si="34"/>
        <v>2193690</v>
      </c>
    </row>
    <row r="343" spans="1:7" x14ac:dyDescent="0.35">
      <c r="A343" s="43"/>
      <c r="B343" s="24" t="s">
        <v>295</v>
      </c>
      <c r="C343" s="25">
        <v>4</v>
      </c>
      <c r="D343" s="25">
        <v>169677</v>
      </c>
      <c r="E343" s="25">
        <v>5</v>
      </c>
      <c r="F343" s="25">
        <v>145736</v>
      </c>
      <c r="G343" s="25">
        <f t="shared" si="34"/>
        <v>315413</v>
      </c>
    </row>
    <row r="344" spans="1:7" x14ac:dyDescent="0.35">
      <c r="A344" s="43"/>
      <c r="B344" s="24" t="s">
        <v>296</v>
      </c>
      <c r="C344" s="25">
        <v>31</v>
      </c>
      <c r="D344" s="25">
        <v>2261170</v>
      </c>
      <c r="E344" s="25">
        <v>7</v>
      </c>
      <c r="F344" s="25">
        <v>185167</v>
      </c>
      <c r="G344" s="25">
        <f t="shared" si="34"/>
        <v>2446337</v>
      </c>
    </row>
    <row r="345" spans="1:7" x14ac:dyDescent="0.35">
      <c r="A345" s="43"/>
      <c r="B345" s="24" t="s">
        <v>313</v>
      </c>
      <c r="C345" s="25"/>
      <c r="D345" s="25"/>
      <c r="E345" s="25">
        <v>4</v>
      </c>
      <c r="F345" s="25">
        <v>55058</v>
      </c>
      <c r="G345" s="25">
        <f t="shared" si="34"/>
        <v>55058</v>
      </c>
    </row>
    <row r="346" spans="1:7" s="1" customFormat="1" x14ac:dyDescent="0.35">
      <c r="A346" s="49" t="s">
        <v>392</v>
      </c>
      <c r="B346" s="49"/>
      <c r="C346" s="26">
        <f>SUM(C314:C345)</f>
        <v>185</v>
      </c>
      <c r="D346" s="26">
        <f t="shared" ref="D346:F346" si="35">SUM(D314:D345)</f>
        <v>15860719</v>
      </c>
      <c r="E346" s="26">
        <f t="shared" si="35"/>
        <v>78</v>
      </c>
      <c r="F346" s="26">
        <f t="shared" si="35"/>
        <v>3418050</v>
      </c>
      <c r="G346" s="26">
        <f t="shared" si="34"/>
        <v>19278769</v>
      </c>
    </row>
    <row r="347" spans="1:7" x14ac:dyDescent="0.35">
      <c r="A347" s="29"/>
    </row>
    <row r="348" spans="1:7" s="3" customFormat="1" ht="29" customHeight="1" x14ac:dyDescent="0.35">
      <c r="A348" s="58" t="s">
        <v>393</v>
      </c>
      <c r="B348" s="58"/>
      <c r="C348" s="28">
        <f>C346+C313+C310+C283+C268+C247+C239+C230+C212+C208+C197+C160+C141+C132+C104+C79+C62+C48+C46+C28</f>
        <v>2939</v>
      </c>
      <c r="D348" s="28">
        <f t="shared" ref="D348:G348" si="36">D346+D313+D310+D283+D268+D247+D239+D230+D212+D208+D197+D160+D141+D132+D104+D79+D62+D48+D46+D28</f>
        <v>376980383</v>
      </c>
      <c r="E348" s="28">
        <f t="shared" si="36"/>
        <v>351</v>
      </c>
      <c r="F348" s="28">
        <f t="shared" si="36"/>
        <v>15594062</v>
      </c>
      <c r="G348" s="28">
        <f t="shared" si="36"/>
        <v>392574445</v>
      </c>
    </row>
  </sheetData>
  <mergeCells count="42">
    <mergeCell ref="A346:B346"/>
    <mergeCell ref="A348:B348"/>
    <mergeCell ref="A1:G1"/>
    <mergeCell ref="A2:G2"/>
    <mergeCell ref="A3:G3"/>
    <mergeCell ref="A283:B283"/>
    <mergeCell ref="A284:A309"/>
    <mergeCell ref="A310:B310"/>
    <mergeCell ref="A311:A312"/>
    <mergeCell ref="A313:B313"/>
    <mergeCell ref="A314:A345"/>
    <mergeCell ref="A105:A131"/>
    <mergeCell ref="A132:B132"/>
    <mergeCell ref="A133:A140"/>
    <mergeCell ref="A141:B141"/>
    <mergeCell ref="A142:A159"/>
    <mergeCell ref="A160:B160"/>
    <mergeCell ref="A161:A196"/>
    <mergeCell ref="A197:B197"/>
    <mergeCell ref="A198:A207"/>
    <mergeCell ref="A208:B208"/>
    <mergeCell ref="A209:A211"/>
    <mergeCell ref="A212:B212"/>
    <mergeCell ref="A213:A229"/>
    <mergeCell ref="A230:B230"/>
    <mergeCell ref="A231:A238"/>
    <mergeCell ref="A269:A282"/>
    <mergeCell ref="A80:A103"/>
    <mergeCell ref="A29:A45"/>
    <mergeCell ref="A5:A27"/>
    <mergeCell ref="A28:B28"/>
    <mergeCell ref="A46:B46"/>
    <mergeCell ref="A48:B48"/>
    <mergeCell ref="A49:A61"/>
    <mergeCell ref="A62:B62"/>
    <mergeCell ref="A63:A78"/>
    <mergeCell ref="A79:B79"/>
    <mergeCell ref="A239:B239"/>
    <mergeCell ref="A240:A246"/>
    <mergeCell ref="A247:B247"/>
    <mergeCell ref="A248:A267"/>
    <mergeCell ref="A268:B26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6"/>
  <sheetViews>
    <sheetView workbookViewId="0">
      <selection activeCell="A3" sqref="A3:G3"/>
    </sheetView>
  </sheetViews>
  <sheetFormatPr defaultRowHeight="14.5" x14ac:dyDescent="0.35"/>
  <cols>
    <col min="1" max="1" width="26.6328125" customWidth="1"/>
    <col min="2" max="2" width="21.6328125" customWidth="1"/>
    <col min="3" max="3" width="16.7265625" style="2" customWidth="1"/>
    <col min="4" max="7" width="16.6328125" style="2" customWidth="1"/>
  </cols>
  <sheetData>
    <row r="1" spans="1:7" ht="46" customHeight="1" x14ac:dyDescent="0.35">
      <c r="A1" s="59" t="s">
        <v>397</v>
      </c>
      <c r="B1" s="59"/>
      <c r="C1" s="59"/>
      <c r="D1" s="59"/>
      <c r="E1" s="59"/>
      <c r="F1" s="59"/>
      <c r="G1" s="59"/>
    </row>
    <row r="2" spans="1:7" ht="30.5" customHeight="1" x14ac:dyDescent="0.35">
      <c r="A2" s="60" t="s">
        <v>396</v>
      </c>
      <c r="B2" s="60"/>
      <c r="C2" s="60"/>
      <c r="D2" s="60"/>
      <c r="E2" s="60"/>
      <c r="F2" s="60"/>
      <c r="G2" s="60"/>
    </row>
    <row r="3" spans="1:7" ht="65" customHeight="1" x14ac:dyDescent="0.35">
      <c r="A3" s="61" t="s">
        <v>401</v>
      </c>
      <c r="B3" s="61"/>
      <c r="C3" s="61"/>
      <c r="D3" s="61"/>
      <c r="E3" s="61"/>
      <c r="F3" s="61"/>
      <c r="G3" s="61"/>
    </row>
    <row r="4" spans="1:7" ht="78" x14ac:dyDescent="0.35">
      <c r="A4" s="4" t="s">
        <v>347</v>
      </c>
      <c r="B4" s="4" t="s">
        <v>348</v>
      </c>
      <c r="C4" s="5" t="s">
        <v>349</v>
      </c>
      <c r="D4" s="5" t="s">
        <v>350</v>
      </c>
      <c r="E4" s="5" t="s">
        <v>351</v>
      </c>
      <c r="F4" s="5" t="s">
        <v>352</v>
      </c>
      <c r="G4" s="5" t="s">
        <v>353</v>
      </c>
    </row>
    <row r="5" spans="1:7" x14ac:dyDescent="0.35">
      <c r="A5" s="46" t="s">
        <v>354</v>
      </c>
      <c r="B5" s="6" t="s">
        <v>0</v>
      </c>
      <c r="C5" s="7">
        <v>1</v>
      </c>
      <c r="D5" s="7">
        <v>10918</v>
      </c>
      <c r="E5" s="7"/>
      <c r="F5" s="7"/>
      <c r="G5" s="7">
        <f>D5+F5</f>
        <v>10918</v>
      </c>
    </row>
    <row r="6" spans="1:7" x14ac:dyDescent="0.35">
      <c r="A6" s="46"/>
      <c r="B6" s="6" t="s">
        <v>1</v>
      </c>
      <c r="C6" s="7">
        <v>1</v>
      </c>
      <c r="D6" s="7">
        <v>24823</v>
      </c>
      <c r="E6" s="7"/>
      <c r="F6" s="7"/>
      <c r="G6" s="7">
        <f t="shared" ref="G6:G17" si="0">D6+F6</f>
        <v>24823</v>
      </c>
    </row>
    <row r="7" spans="1:7" x14ac:dyDescent="0.35">
      <c r="A7" s="46"/>
      <c r="B7" s="6" t="s">
        <v>2</v>
      </c>
      <c r="C7" s="7">
        <v>1</v>
      </c>
      <c r="D7" s="7">
        <v>16666</v>
      </c>
      <c r="E7" s="7"/>
      <c r="F7" s="7"/>
      <c r="G7" s="7">
        <f t="shared" si="0"/>
        <v>16666</v>
      </c>
    </row>
    <row r="8" spans="1:7" x14ac:dyDescent="0.35">
      <c r="A8" s="46"/>
      <c r="B8" s="6" t="s">
        <v>3</v>
      </c>
      <c r="C8" s="7">
        <v>5</v>
      </c>
      <c r="D8" s="7">
        <v>71638</v>
      </c>
      <c r="E8" s="7"/>
      <c r="F8" s="7"/>
      <c r="G8" s="7">
        <f t="shared" si="0"/>
        <v>71638</v>
      </c>
    </row>
    <row r="9" spans="1:7" x14ac:dyDescent="0.35">
      <c r="A9" s="46"/>
      <c r="B9" s="6" t="s">
        <v>4</v>
      </c>
      <c r="C9" s="7">
        <v>1</v>
      </c>
      <c r="D9" s="7">
        <v>7045</v>
      </c>
      <c r="E9" s="7"/>
      <c r="F9" s="7"/>
      <c r="G9" s="7">
        <f t="shared" si="0"/>
        <v>7045</v>
      </c>
    </row>
    <row r="10" spans="1:7" x14ac:dyDescent="0.35">
      <c r="A10" s="46"/>
      <c r="B10" s="6" t="s">
        <v>5</v>
      </c>
      <c r="C10" s="7">
        <v>5</v>
      </c>
      <c r="D10" s="7">
        <v>75713</v>
      </c>
      <c r="E10" s="7">
        <v>1</v>
      </c>
      <c r="F10" s="7">
        <v>35676</v>
      </c>
      <c r="G10" s="7">
        <f t="shared" si="0"/>
        <v>111389</v>
      </c>
    </row>
    <row r="11" spans="1:7" x14ac:dyDescent="0.35">
      <c r="A11" s="46"/>
      <c r="B11" s="6" t="s">
        <v>7</v>
      </c>
      <c r="C11" s="7">
        <v>12</v>
      </c>
      <c r="D11" s="7">
        <v>109416</v>
      </c>
      <c r="E11" s="7"/>
      <c r="F11" s="7"/>
      <c r="G11" s="7">
        <f t="shared" si="0"/>
        <v>109416</v>
      </c>
    </row>
    <row r="12" spans="1:7" x14ac:dyDescent="0.35">
      <c r="A12" s="46"/>
      <c r="B12" s="6" t="s">
        <v>9</v>
      </c>
      <c r="C12" s="7">
        <v>1</v>
      </c>
      <c r="D12" s="7">
        <v>6041</v>
      </c>
      <c r="E12" s="7">
        <v>1</v>
      </c>
      <c r="F12" s="7">
        <v>12200</v>
      </c>
      <c r="G12" s="7">
        <f t="shared" si="0"/>
        <v>18241</v>
      </c>
    </row>
    <row r="13" spans="1:7" x14ac:dyDescent="0.35">
      <c r="A13" s="46"/>
      <c r="B13" s="6" t="s">
        <v>11</v>
      </c>
      <c r="C13" s="7">
        <v>1</v>
      </c>
      <c r="D13" s="7">
        <v>6368</v>
      </c>
      <c r="E13" s="7"/>
      <c r="F13" s="7"/>
      <c r="G13" s="7">
        <f t="shared" si="0"/>
        <v>6368</v>
      </c>
    </row>
    <row r="14" spans="1:7" x14ac:dyDescent="0.35">
      <c r="A14" s="46"/>
      <c r="B14" s="6" t="s">
        <v>15</v>
      </c>
      <c r="C14" s="7">
        <v>5</v>
      </c>
      <c r="D14" s="7">
        <v>56356</v>
      </c>
      <c r="E14" s="7"/>
      <c r="F14" s="7"/>
      <c r="G14" s="7">
        <f t="shared" si="0"/>
        <v>56356</v>
      </c>
    </row>
    <row r="15" spans="1:7" x14ac:dyDescent="0.35">
      <c r="A15" s="46"/>
      <c r="B15" s="6" t="s">
        <v>18</v>
      </c>
      <c r="C15" s="7">
        <v>3</v>
      </c>
      <c r="D15" s="7">
        <v>34890</v>
      </c>
      <c r="E15" s="7"/>
      <c r="F15" s="7"/>
      <c r="G15" s="7">
        <f t="shared" si="0"/>
        <v>34890</v>
      </c>
    </row>
    <row r="16" spans="1:7" x14ac:dyDescent="0.35">
      <c r="A16" s="46"/>
      <c r="B16" s="6" t="s">
        <v>20</v>
      </c>
      <c r="C16" s="7">
        <v>10</v>
      </c>
      <c r="D16" s="7">
        <v>96882</v>
      </c>
      <c r="E16" s="7"/>
      <c r="F16" s="7"/>
      <c r="G16" s="7">
        <f t="shared" si="0"/>
        <v>96882</v>
      </c>
    </row>
    <row r="17" spans="1:7" s="1" customFormat="1" x14ac:dyDescent="0.35">
      <c r="A17" s="55" t="s">
        <v>373</v>
      </c>
      <c r="B17" s="55"/>
      <c r="C17" s="8">
        <f>SUM(C5:C16)</f>
        <v>46</v>
      </c>
      <c r="D17" s="8">
        <f t="shared" ref="D17:F17" si="1">SUM(D5:D16)</f>
        <v>516756</v>
      </c>
      <c r="E17" s="8">
        <f t="shared" si="1"/>
        <v>2</v>
      </c>
      <c r="F17" s="8">
        <f t="shared" si="1"/>
        <v>47876</v>
      </c>
      <c r="G17" s="8">
        <f t="shared" si="0"/>
        <v>564632</v>
      </c>
    </row>
    <row r="18" spans="1:7" x14ac:dyDescent="0.35">
      <c r="A18" s="57" t="s">
        <v>355</v>
      </c>
      <c r="B18" s="21" t="s">
        <v>27</v>
      </c>
      <c r="C18" s="22">
        <v>1</v>
      </c>
      <c r="D18" s="22">
        <v>27777</v>
      </c>
      <c r="E18" s="22"/>
      <c r="F18" s="22"/>
      <c r="G18" s="22">
        <f>D18+F18</f>
        <v>27777</v>
      </c>
    </row>
    <row r="19" spans="1:7" x14ac:dyDescent="0.35">
      <c r="A19" s="57"/>
      <c r="B19" s="21" t="s">
        <v>33</v>
      </c>
      <c r="C19" s="22">
        <v>1</v>
      </c>
      <c r="D19" s="22">
        <v>12110</v>
      </c>
      <c r="E19" s="22"/>
      <c r="F19" s="22"/>
      <c r="G19" s="22">
        <f t="shared" ref="G19:G20" si="2">D19+F19</f>
        <v>12110</v>
      </c>
    </row>
    <row r="20" spans="1:7" s="1" customFormat="1" x14ac:dyDescent="0.35">
      <c r="A20" s="75" t="s">
        <v>374</v>
      </c>
      <c r="B20" s="75"/>
      <c r="C20" s="23">
        <f>SUM(C18:C19)</f>
        <v>2</v>
      </c>
      <c r="D20" s="23">
        <f t="shared" ref="D20:F20" si="3">SUM(D18:D19)</f>
        <v>39887</v>
      </c>
      <c r="E20" s="23">
        <f t="shared" si="3"/>
        <v>0</v>
      </c>
      <c r="F20" s="23">
        <f t="shared" si="3"/>
        <v>0</v>
      </c>
      <c r="G20" s="23">
        <f t="shared" si="2"/>
        <v>39887</v>
      </c>
    </row>
    <row r="21" spans="1:7" x14ac:dyDescent="0.35">
      <c r="A21" s="32" t="s">
        <v>39</v>
      </c>
      <c r="B21" s="32" t="s">
        <v>39</v>
      </c>
      <c r="C21" s="40">
        <v>1</v>
      </c>
      <c r="D21" s="40">
        <v>40163</v>
      </c>
      <c r="E21" s="40"/>
      <c r="F21" s="40"/>
      <c r="G21" s="40">
        <f>D21+F21</f>
        <v>40163</v>
      </c>
    </row>
    <row r="22" spans="1:7" s="1" customFormat="1" x14ac:dyDescent="0.35">
      <c r="A22" s="80" t="s">
        <v>375</v>
      </c>
      <c r="B22" s="80"/>
      <c r="C22" s="33">
        <f>SUM(C21)</f>
        <v>1</v>
      </c>
      <c r="D22" s="33">
        <f t="shared" ref="D22:F22" si="4">SUM(D21)</f>
        <v>40163</v>
      </c>
      <c r="E22" s="33">
        <f t="shared" si="4"/>
        <v>0</v>
      </c>
      <c r="F22" s="33">
        <f t="shared" si="4"/>
        <v>0</v>
      </c>
      <c r="G22" s="33">
        <f>D22+F22</f>
        <v>40163</v>
      </c>
    </row>
    <row r="23" spans="1:7" x14ac:dyDescent="0.35">
      <c r="A23" s="50" t="s">
        <v>356</v>
      </c>
      <c r="B23" s="12" t="s">
        <v>321</v>
      </c>
      <c r="C23" s="13">
        <v>1</v>
      </c>
      <c r="D23" s="13">
        <v>2671</v>
      </c>
      <c r="E23" s="13"/>
      <c r="F23" s="13"/>
      <c r="G23" s="13">
        <f>D23+F23</f>
        <v>2671</v>
      </c>
    </row>
    <row r="24" spans="1:7" x14ac:dyDescent="0.35">
      <c r="A24" s="50"/>
      <c r="B24" s="12" t="s">
        <v>322</v>
      </c>
      <c r="C24" s="13">
        <v>1</v>
      </c>
      <c r="D24" s="13">
        <v>7777</v>
      </c>
      <c r="E24" s="13"/>
      <c r="F24" s="13"/>
      <c r="G24" s="13">
        <f t="shared" ref="G24:G34" si="5">D24+F24</f>
        <v>7777</v>
      </c>
    </row>
    <row r="25" spans="1:7" x14ac:dyDescent="0.35">
      <c r="A25" s="50"/>
      <c r="B25" s="12" t="s">
        <v>323</v>
      </c>
      <c r="C25" s="13">
        <v>1</v>
      </c>
      <c r="D25" s="13">
        <v>17989</v>
      </c>
      <c r="E25" s="13"/>
      <c r="F25" s="13"/>
      <c r="G25" s="13">
        <f t="shared" si="5"/>
        <v>17989</v>
      </c>
    </row>
    <row r="26" spans="1:7" x14ac:dyDescent="0.35">
      <c r="A26" s="50"/>
      <c r="B26" s="12" t="s">
        <v>324</v>
      </c>
      <c r="C26" s="13">
        <v>2</v>
      </c>
      <c r="D26" s="13">
        <v>1970</v>
      </c>
      <c r="E26" s="13"/>
      <c r="F26" s="13"/>
      <c r="G26" s="13">
        <f t="shared" si="5"/>
        <v>1970</v>
      </c>
    </row>
    <row r="27" spans="1:7" x14ac:dyDescent="0.35">
      <c r="A27" s="50"/>
      <c r="B27" s="12" t="s">
        <v>46</v>
      </c>
      <c r="C27" s="13"/>
      <c r="D27" s="13"/>
      <c r="E27" s="13">
        <v>1</v>
      </c>
      <c r="F27" s="13">
        <v>2019</v>
      </c>
      <c r="G27" s="13">
        <f t="shared" si="5"/>
        <v>2019</v>
      </c>
    </row>
    <row r="28" spans="1:7" x14ac:dyDescent="0.35">
      <c r="A28" s="50"/>
      <c r="B28" s="12" t="s">
        <v>47</v>
      </c>
      <c r="C28" s="13">
        <v>2</v>
      </c>
      <c r="D28" s="13">
        <v>16830</v>
      </c>
      <c r="E28" s="13"/>
      <c r="F28" s="13"/>
      <c r="G28" s="13">
        <f t="shared" si="5"/>
        <v>16830</v>
      </c>
    </row>
    <row r="29" spans="1:7" x14ac:dyDescent="0.35">
      <c r="A29" s="50"/>
      <c r="B29" s="12" t="s">
        <v>325</v>
      </c>
      <c r="C29" s="13">
        <v>3</v>
      </c>
      <c r="D29" s="13">
        <v>126058</v>
      </c>
      <c r="E29" s="13"/>
      <c r="F29" s="13"/>
      <c r="G29" s="13">
        <f t="shared" si="5"/>
        <v>126058</v>
      </c>
    </row>
    <row r="30" spans="1:7" x14ac:dyDescent="0.35">
      <c r="A30" s="50"/>
      <c r="B30" s="12" t="s">
        <v>50</v>
      </c>
      <c r="C30" s="13">
        <v>1</v>
      </c>
      <c r="D30" s="13">
        <v>14414</v>
      </c>
      <c r="E30" s="13"/>
      <c r="F30" s="13"/>
      <c r="G30" s="13">
        <f t="shared" si="5"/>
        <v>14414</v>
      </c>
    </row>
    <row r="31" spans="1:7" x14ac:dyDescent="0.35">
      <c r="A31" s="50"/>
      <c r="B31" s="12" t="s">
        <v>326</v>
      </c>
      <c r="C31" s="13">
        <v>1</v>
      </c>
      <c r="D31" s="13">
        <v>3158</v>
      </c>
      <c r="E31" s="13">
        <v>1</v>
      </c>
      <c r="F31" s="13">
        <v>4832</v>
      </c>
      <c r="G31" s="13">
        <f t="shared" si="5"/>
        <v>7990</v>
      </c>
    </row>
    <row r="32" spans="1:7" x14ac:dyDescent="0.35">
      <c r="A32" s="50"/>
      <c r="B32" s="12" t="s">
        <v>334</v>
      </c>
      <c r="C32" s="13"/>
      <c r="D32" s="13"/>
      <c r="E32" s="13">
        <v>1</v>
      </c>
      <c r="F32" s="13">
        <v>4335</v>
      </c>
      <c r="G32" s="13">
        <f t="shared" si="5"/>
        <v>4335</v>
      </c>
    </row>
    <row r="33" spans="1:7" x14ac:dyDescent="0.35">
      <c r="A33" s="50"/>
      <c r="B33" s="12" t="s">
        <v>51</v>
      </c>
      <c r="C33" s="13">
        <v>3</v>
      </c>
      <c r="D33" s="13">
        <v>21341</v>
      </c>
      <c r="E33" s="13"/>
      <c r="F33" s="13"/>
      <c r="G33" s="13">
        <f t="shared" si="5"/>
        <v>21341</v>
      </c>
    </row>
    <row r="34" spans="1:7" s="1" customFormat="1" x14ac:dyDescent="0.35">
      <c r="A34" s="79" t="s">
        <v>376</v>
      </c>
      <c r="B34" s="79"/>
      <c r="C34" s="14">
        <f>SUM(C23:C33)</f>
        <v>15</v>
      </c>
      <c r="D34" s="14">
        <f t="shared" ref="D34:F34" si="6">SUM(D23:D33)</f>
        <v>212208</v>
      </c>
      <c r="E34" s="14">
        <f t="shared" si="6"/>
        <v>3</v>
      </c>
      <c r="F34" s="14">
        <f t="shared" si="6"/>
        <v>11186</v>
      </c>
      <c r="G34" s="14">
        <f t="shared" si="5"/>
        <v>223394</v>
      </c>
    </row>
    <row r="35" spans="1:7" x14ac:dyDescent="0.35">
      <c r="A35" s="69" t="s">
        <v>357</v>
      </c>
      <c r="B35" s="15" t="s">
        <v>58</v>
      </c>
      <c r="C35" s="16">
        <v>2</v>
      </c>
      <c r="D35" s="16">
        <v>33977</v>
      </c>
      <c r="E35" s="16"/>
      <c r="F35" s="16"/>
      <c r="G35" s="16">
        <f>D35+F35</f>
        <v>33977</v>
      </c>
    </row>
    <row r="36" spans="1:7" x14ac:dyDescent="0.35">
      <c r="A36" s="71"/>
      <c r="B36" s="15" t="s">
        <v>59</v>
      </c>
      <c r="C36" s="16">
        <v>1</v>
      </c>
      <c r="D36" s="16">
        <v>16966</v>
      </c>
      <c r="E36" s="16"/>
      <c r="F36" s="16"/>
      <c r="G36" s="16">
        <f t="shared" ref="G36:G37" si="7">D36+F36</f>
        <v>16966</v>
      </c>
    </row>
    <row r="37" spans="1:7" s="1" customFormat="1" x14ac:dyDescent="0.35">
      <c r="A37" s="74" t="s">
        <v>377</v>
      </c>
      <c r="B37" s="74"/>
      <c r="C37" s="17">
        <f>SUM(C35:C36)</f>
        <v>3</v>
      </c>
      <c r="D37" s="17">
        <f t="shared" ref="D37:F37" si="8">SUM(D35:D36)</f>
        <v>50943</v>
      </c>
      <c r="E37" s="17">
        <f t="shared" si="8"/>
        <v>0</v>
      </c>
      <c r="F37" s="17">
        <f t="shared" si="8"/>
        <v>0</v>
      </c>
      <c r="G37" s="17">
        <f t="shared" si="7"/>
        <v>50943</v>
      </c>
    </row>
    <row r="38" spans="1:7" x14ac:dyDescent="0.35">
      <c r="A38" s="18" t="s">
        <v>359</v>
      </c>
      <c r="B38" s="18" t="s">
        <v>333</v>
      </c>
      <c r="C38" s="19"/>
      <c r="D38" s="19"/>
      <c r="E38" s="19">
        <v>1</v>
      </c>
      <c r="F38" s="19">
        <v>3027</v>
      </c>
      <c r="G38" s="19">
        <f>D38+F38</f>
        <v>3027</v>
      </c>
    </row>
    <row r="39" spans="1:7" s="1" customFormat="1" x14ac:dyDescent="0.35">
      <c r="A39" s="76" t="s">
        <v>379</v>
      </c>
      <c r="B39" s="76"/>
      <c r="C39" s="20">
        <v>0</v>
      </c>
      <c r="D39" s="20">
        <v>0</v>
      </c>
      <c r="E39" s="20">
        <f>SUM(E38)</f>
        <v>1</v>
      </c>
      <c r="F39" s="20">
        <f>SUM(F38)</f>
        <v>3027</v>
      </c>
      <c r="G39" s="20">
        <f>D39+F39</f>
        <v>3027</v>
      </c>
    </row>
    <row r="40" spans="1:7" x14ac:dyDescent="0.35">
      <c r="A40" s="57" t="s">
        <v>360</v>
      </c>
      <c r="B40" s="21" t="s">
        <v>327</v>
      </c>
      <c r="C40" s="22">
        <v>27</v>
      </c>
      <c r="D40" s="22">
        <v>48611</v>
      </c>
      <c r="E40" s="22">
        <v>1</v>
      </c>
      <c r="F40" s="22">
        <v>13940</v>
      </c>
      <c r="G40" s="22">
        <f>D40+F40</f>
        <v>62551</v>
      </c>
    </row>
    <row r="41" spans="1:7" x14ac:dyDescent="0.35">
      <c r="A41" s="57"/>
      <c r="B41" s="21" t="s">
        <v>328</v>
      </c>
      <c r="C41" s="22">
        <v>1</v>
      </c>
      <c r="D41" s="22">
        <v>82852</v>
      </c>
      <c r="E41" s="22"/>
      <c r="F41" s="22"/>
      <c r="G41" s="22">
        <f t="shared" ref="G41:G42" si="9">D41+F41</f>
        <v>82852</v>
      </c>
    </row>
    <row r="42" spans="1:7" s="1" customFormat="1" x14ac:dyDescent="0.35">
      <c r="A42" s="75" t="s">
        <v>380</v>
      </c>
      <c r="B42" s="75"/>
      <c r="C42" s="23">
        <f>SUM(C40:C41)</f>
        <v>28</v>
      </c>
      <c r="D42" s="23">
        <f t="shared" ref="D42:F42" si="10">SUM(D40:D41)</f>
        <v>131463</v>
      </c>
      <c r="E42" s="23">
        <f t="shared" si="10"/>
        <v>1</v>
      </c>
      <c r="F42" s="23">
        <f t="shared" si="10"/>
        <v>13940</v>
      </c>
      <c r="G42" s="23">
        <f t="shared" si="9"/>
        <v>145403</v>
      </c>
    </row>
    <row r="43" spans="1:7" x14ac:dyDescent="0.35">
      <c r="A43" s="46" t="s">
        <v>362</v>
      </c>
      <c r="B43" s="6" t="s">
        <v>158</v>
      </c>
      <c r="C43" s="7">
        <v>1</v>
      </c>
      <c r="D43" s="7">
        <v>51874</v>
      </c>
      <c r="E43" s="7"/>
      <c r="F43" s="7"/>
      <c r="G43" s="7">
        <f>D43+F43</f>
        <v>51874</v>
      </c>
    </row>
    <row r="44" spans="1:7" x14ac:dyDescent="0.35">
      <c r="A44" s="46"/>
      <c r="B44" s="6" t="s">
        <v>165</v>
      </c>
      <c r="C44" s="7">
        <v>1</v>
      </c>
      <c r="D44" s="7">
        <v>15545</v>
      </c>
      <c r="E44" s="7"/>
      <c r="F44" s="7"/>
      <c r="G44" s="7">
        <f t="shared" ref="G44:G45" si="11">D44+F44</f>
        <v>15545</v>
      </c>
    </row>
    <row r="45" spans="1:7" s="1" customFormat="1" x14ac:dyDescent="0.35">
      <c r="A45" s="77" t="s">
        <v>382</v>
      </c>
      <c r="B45" s="77"/>
      <c r="C45" s="8">
        <f>SUM(C43:C44)</f>
        <v>2</v>
      </c>
      <c r="D45" s="8">
        <f t="shared" ref="D45:F45" si="12">SUM(D43:D44)</f>
        <v>67419</v>
      </c>
      <c r="E45" s="8">
        <f t="shared" si="12"/>
        <v>0</v>
      </c>
      <c r="F45" s="8">
        <f t="shared" si="12"/>
        <v>0</v>
      </c>
      <c r="G45" s="8">
        <f t="shared" si="11"/>
        <v>67419</v>
      </c>
    </row>
    <row r="46" spans="1:7" x14ac:dyDescent="0.35">
      <c r="A46" s="45" t="s">
        <v>363</v>
      </c>
      <c r="B46" s="9" t="s">
        <v>183</v>
      </c>
      <c r="C46" s="10">
        <v>1</v>
      </c>
      <c r="D46" s="10">
        <v>5524</v>
      </c>
      <c r="E46" s="10"/>
      <c r="F46" s="10"/>
      <c r="G46" s="10">
        <f>D46+F46</f>
        <v>5524</v>
      </c>
    </row>
    <row r="47" spans="1:7" x14ac:dyDescent="0.35">
      <c r="A47" s="45"/>
      <c r="B47" s="9" t="s">
        <v>185</v>
      </c>
      <c r="C47" s="10">
        <v>3</v>
      </c>
      <c r="D47" s="10">
        <v>18677</v>
      </c>
      <c r="E47" s="10">
        <v>1</v>
      </c>
      <c r="F47" s="10">
        <v>0</v>
      </c>
      <c r="G47" s="10">
        <f t="shared" ref="G47:G48" si="13">D47+F47</f>
        <v>18677</v>
      </c>
    </row>
    <row r="48" spans="1:7" s="1" customFormat="1" x14ac:dyDescent="0.35">
      <c r="A48" s="78" t="s">
        <v>383</v>
      </c>
      <c r="B48" s="78"/>
      <c r="C48" s="11">
        <f>SUM(C46:C47)</f>
        <v>4</v>
      </c>
      <c r="D48" s="11">
        <f t="shared" ref="D48:F48" si="14">SUM(D46:D47)</f>
        <v>24201</v>
      </c>
      <c r="E48" s="11">
        <f t="shared" si="14"/>
        <v>1</v>
      </c>
      <c r="F48" s="11">
        <f t="shared" si="14"/>
        <v>0</v>
      </c>
      <c r="G48" s="11">
        <f t="shared" si="13"/>
        <v>24201</v>
      </c>
    </row>
    <row r="49" spans="1:7" x14ac:dyDescent="0.35">
      <c r="A49" s="24" t="s">
        <v>372</v>
      </c>
      <c r="B49" s="24" t="s">
        <v>329</v>
      </c>
      <c r="C49" s="25">
        <v>2</v>
      </c>
      <c r="D49" s="25">
        <v>5654</v>
      </c>
      <c r="E49" s="25"/>
      <c r="F49" s="25"/>
      <c r="G49" s="25">
        <f>D49+F49</f>
        <v>5654</v>
      </c>
    </row>
    <row r="50" spans="1:7" s="1" customFormat="1" x14ac:dyDescent="0.35">
      <c r="A50" s="65" t="s">
        <v>384</v>
      </c>
      <c r="B50" s="66"/>
      <c r="C50" s="26">
        <f>SUM(C49)</f>
        <v>2</v>
      </c>
      <c r="D50" s="26">
        <f t="shared" ref="D50:F50" si="15">SUM(D49)</f>
        <v>5654</v>
      </c>
      <c r="E50" s="26">
        <f t="shared" si="15"/>
        <v>0</v>
      </c>
      <c r="F50" s="26">
        <f t="shared" si="15"/>
        <v>0</v>
      </c>
      <c r="G50" s="26">
        <f>D50+F50</f>
        <v>5654</v>
      </c>
    </row>
    <row r="51" spans="1:7" x14ac:dyDescent="0.35">
      <c r="A51" s="12" t="s">
        <v>366</v>
      </c>
      <c r="B51" s="12" t="s">
        <v>307</v>
      </c>
      <c r="C51" s="13">
        <v>2</v>
      </c>
      <c r="D51" s="13">
        <v>11750</v>
      </c>
      <c r="E51" s="13"/>
      <c r="F51" s="13"/>
      <c r="G51" s="13">
        <f>D51+F51</f>
        <v>11750</v>
      </c>
    </row>
    <row r="52" spans="1:7" s="1" customFormat="1" x14ac:dyDescent="0.35">
      <c r="A52" s="67" t="s">
        <v>387</v>
      </c>
      <c r="B52" s="68"/>
      <c r="C52" s="14">
        <f>SUM(C51)</f>
        <v>2</v>
      </c>
      <c r="D52" s="14">
        <f t="shared" ref="D52:F52" si="16">SUM(D51)</f>
        <v>11750</v>
      </c>
      <c r="E52" s="14">
        <f t="shared" si="16"/>
        <v>0</v>
      </c>
      <c r="F52" s="14">
        <f t="shared" si="16"/>
        <v>0</v>
      </c>
      <c r="G52" s="14">
        <f>D52+F52</f>
        <v>11750</v>
      </c>
    </row>
    <row r="53" spans="1:7" x14ac:dyDescent="0.35">
      <c r="A53" s="69" t="s">
        <v>368</v>
      </c>
      <c r="B53" s="15" t="s">
        <v>238</v>
      </c>
      <c r="C53" s="16">
        <v>1</v>
      </c>
      <c r="D53" s="16">
        <v>4315</v>
      </c>
      <c r="E53" s="16"/>
      <c r="F53" s="16"/>
      <c r="G53" s="16">
        <f>D53+F53</f>
        <v>4315</v>
      </c>
    </row>
    <row r="54" spans="1:7" x14ac:dyDescent="0.35">
      <c r="A54" s="70"/>
      <c r="B54" s="15" t="s">
        <v>242</v>
      </c>
      <c r="C54" s="16">
        <v>1</v>
      </c>
      <c r="D54" s="16">
        <v>6306</v>
      </c>
      <c r="E54" s="16"/>
      <c r="F54" s="16"/>
      <c r="G54" s="16">
        <f t="shared" ref="G54:G56" si="17">D54+F54</f>
        <v>6306</v>
      </c>
    </row>
    <row r="55" spans="1:7" x14ac:dyDescent="0.35">
      <c r="A55" s="71"/>
      <c r="B55" s="15" t="s">
        <v>245</v>
      </c>
      <c r="C55" s="16">
        <v>11</v>
      </c>
      <c r="D55" s="16">
        <v>160638</v>
      </c>
      <c r="E55" s="16"/>
      <c r="F55" s="16"/>
      <c r="G55" s="16">
        <f t="shared" si="17"/>
        <v>160638</v>
      </c>
    </row>
    <row r="56" spans="1:7" s="1" customFormat="1" x14ac:dyDescent="0.35">
      <c r="A56" s="72" t="s">
        <v>389</v>
      </c>
      <c r="B56" s="73"/>
      <c r="C56" s="17">
        <f>SUM(C53:C55)</f>
        <v>13</v>
      </c>
      <c r="D56" s="17">
        <f t="shared" ref="D56:F56" si="18">SUM(D53:D55)</f>
        <v>171259</v>
      </c>
      <c r="E56" s="17">
        <f t="shared" si="18"/>
        <v>0</v>
      </c>
      <c r="F56" s="17">
        <f t="shared" si="18"/>
        <v>0</v>
      </c>
      <c r="G56" s="17">
        <f t="shared" si="17"/>
        <v>171259</v>
      </c>
    </row>
    <row r="57" spans="1:7" x14ac:dyDescent="0.35">
      <c r="A57" s="81" t="s">
        <v>369</v>
      </c>
      <c r="B57" s="18" t="s">
        <v>247</v>
      </c>
      <c r="C57" s="19">
        <v>1</v>
      </c>
      <c r="D57" s="19">
        <v>8682</v>
      </c>
      <c r="E57" s="19"/>
      <c r="F57" s="19"/>
      <c r="G57" s="19">
        <f>D57+F57</f>
        <v>8682</v>
      </c>
    </row>
    <row r="58" spans="1:7" x14ac:dyDescent="0.35">
      <c r="A58" s="82"/>
      <c r="B58" s="18" t="s">
        <v>254</v>
      </c>
      <c r="C58" s="19">
        <v>2</v>
      </c>
      <c r="D58" s="19">
        <v>32833</v>
      </c>
      <c r="E58" s="19"/>
      <c r="F58" s="19"/>
      <c r="G58" s="19">
        <f t="shared" ref="G58:G60" si="19">D58+F58</f>
        <v>32833</v>
      </c>
    </row>
    <row r="59" spans="1:7" x14ac:dyDescent="0.35">
      <c r="A59" s="83"/>
      <c r="B59" s="18" t="s">
        <v>257</v>
      </c>
      <c r="C59" s="19">
        <v>1</v>
      </c>
      <c r="D59" s="19">
        <v>10300</v>
      </c>
      <c r="E59" s="19"/>
      <c r="F59" s="19"/>
      <c r="G59" s="19">
        <f t="shared" si="19"/>
        <v>10300</v>
      </c>
    </row>
    <row r="60" spans="1:7" s="1" customFormat="1" x14ac:dyDescent="0.35">
      <c r="A60" s="84" t="s">
        <v>390</v>
      </c>
      <c r="B60" s="85"/>
      <c r="C60" s="20">
        <f>SUM(C57:C59)</f>
        <v>4</v>
      </c>
      <c r="D60" s="20">
        <f t="shared" ref="D60:F60" si="20">SUM(D57:D59)</f>
        <v>51815</v>
      </c>
      <c r="E60" s="20">
        <f t="shared" si="20"/>
        <v>0</v>
      </c>
      <c r="F60" s="20">
        <f t="shared" si="20"/>
        <v>0</v>
      </c>
      <c r="G60" s="20">
        <f t="shared" si="19"/>
        <v>51815</v>
      </c>
    </row>
    <row r="61" spans="1:7" x14ac:dyDescent="0.35">
      <c r="A61" s="86" t="s">
        <v>370</v>
      </c>
      <c r="B61" s="21" t="s">
        <v>330</v>
      </c>
      <c r="C61" s="22">
        <v>32</v>
      </c>
      <c r="D61" s="22">
        <v>74728</v>
      </c>
      <c r="E61" s="22">
        <v>3</v>
      </c>
      <c r="F61" s="22">
        <v>31864</v>
      </c>
      <c r="G61" s="22">
        <f>D61+F61</f>
        <v>106592</v>
      </c>
    </row>
    <row r="62" spans="1:7" x14ac:dyDescent="0.35">
      <c r="A62" s="87"/>
      <c r="B62" s="21" t="s">
        <v>331</v>
      </c>
      <c r="C62" s="22">
        <v>66</v>
      </c>
      <c r="D62" s="22">
        <v>293130</v>
      </c>
      <c r="E62" s="22">
        <v>3</v>
      </c>
      <c r="F62" s="22">
        <v>26741</v>
      </c>
      <c r="G62" s="22">
        <f t="shared" ref="G62:G64" si="21">D62+F62</f>
        <v>319871</v>
      </c>
    </row>
    <row r="63" spans="1:7" x14ac:dyDescent="0.35">
      <c r="A63" s="88"/>
      <c r="B63" s="21" t="s">
        <v>332</v>
      </c>
      <c r="C63" s="22">
        <v>39</v>
      </c>
      <c r="D63" s="22">
        <v>89608</v>
      </c>
      <c r="E63" s="22"/>
      <c r="F63" s="22"/>
      <c r="G63" s="22">
        <f t="shared" si="21"/>
        <v>89608</v>
      </c>
    </row>
    <row r="64" spans="1:7" s="1" customFormat="1" x14ac:dyDescent="0.35">
      <c r="A64" s="75" t="s">
        <v>391</v>
      </c>
      <c r="B64" s="75"/>
      <c r="C64" s="23">
        <f>SUM(C61:C63)</f>
        <v>137</v>
      </c>
      <c r="D64" s="23">
        <f t="shared" ref="D64:F64" si="22">SUM(D61:D63)</f>
        <v>457466</v>
      </c>
      <c r="E64" s="23">
        <f t="shared" si="22"/>
        <v>6</v>
      </c>
      <c r="F64" s="23">
        <f t="shared" si="22"/>
        <v>58605</v>
      </c>
      <c r="G64" s="23">
        <f t="shared" si="21"/>
        <v>516071</v>
      </c>
    </row>
    <row r="66" spans="1:7" s="3" customFormat="1" ht="29" customHeight="1" x14ac:dyDescent="0.35">
      <c r="A66" s="58" t="s">
        <v>393</v>
      </c>
      <c r="B66" s="58"/>
      <c r="C66" s="28">
        <f>C64+C60+C56+C52+C50+C48+C45+C42+C39+C37+C34+C22+C20+C17</f>
        <v>259</v>
      </c>
      <c r="D66" s="28">
        <f t="shared" ref="D66:G66" si="23">D64+D60+D56+D52+D50+D48+D45+D42+D39+D37+D34+D22+D20+D17</f>
        <v>1780984</v>
      </c>
      <c r="E66" s="28">
        <f t="shared" si="23"/>
        <v>14</v>
      </c>
      <c r="F66" s="28">
        <f t="shared" si="23"/>
        <v>134634</v>
      </c>
      <c r="G66" s="28">
        <f t="shared" si="23"/>
        <v>1915618</v>
      </c>
    </row>
  </sheetData>
  <mergeCells count="28">
    <mergeCell ref="A57:A59"/>
    <mergeCell ref="A60:B60"/>
    <mergeCell ref="A64:B64"/>
    <mergeCell ref="A61:A63"/>
    <mergeCell ref="A66:B66"/>
    <mergeCell ref="A1:G1"/>
    <mergeCell ref="A2:G2"/>
    <mergeCell ref="A3:G3"/>
    <mergeCell ref="A46:A47"/>
    <mergeCell ref="A48:B48"/>
    <mergeCell ref="A35:A36"/>
    <mergeCell ref="A5:A16"/>
    <mergeCell ref="A17:B17"/>
    <mergeCell ref="A20:B20"/>
    <mergeCell ref="A18:A19"/>
    <mergeCell ref="A23:A33"/>
    <mergeCell ref="A34:B34"/>
    <mergeCell ref="A22:B22"/>
    <mergeCell ref="A50:B50"/>
    <mergeCell ref="A52:B52"/>
    <mergeCell ref="A53:A55"/>
    <mergeCell ref="A56:B56"/>
    <mergeCell ref="A37:B37"/>
    <mergeCell ref="A42:B42"/>
    <mergeCell ref="A39:B39"/>
    <mergeCell ref="A40:A41"/>
    <mergeCell ref="A45:B45"/>
    <mergeCell ref="A43:A4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82"/>
  <sheetViews>
    <sheetView topLeftCell="A46" workbookViewId="0">
      <selection activeCell="I4" sqref="I4"/>
    </sheetView>
  </sheetViews>
  <sheetFormatPr defaultRowHeight="14.5" x14ac:dyDescent="0.35"/>
  <cols>
    <col min="1" max="1" width="26.6328125" customWidth="1"/>
    <col min="2" max="2" width="21.6328125" customWidth="1"/>
    <col min="3" max="7" width="16.6328125" style="2" customWidth="1"/>
  </cols>
  <sheetData>
    <row r="1" spans="1:7" ht="46" customHeight="1" x14ac:dyDescent="0.35">
      <c r="A1" s="59" t="s">
        <v>402</v>
      </c>
      <c r="B1" s="59"/>
      <c r="C1" s="59"/>
      <c r="D1" s="59"/>
      <c r="E1" s="59"/>
      <c r="F1" s="59"/>
      <c r="G1" s="59"/>
    </row>
    <row r="2" spans="1:7" ht="30.5" customHeight="1" x14ac:dyDescent="0.35">
      <c r="A2" s="60" t="s">
        <v>399</v>
      </c>
      <c r="B2" s="60"/>
      <c r="C2" s="60"/>
      <c r="D2" s="60"/>
      <c r="E2" s="60"/>
      <c r="F2" s="60"/>
      <c r="G2" s="60"/>
    </row>
    <row r="3" spans="1:7" ht="65" customHeight="1" x14ac:dyDescent="0.35">
      <c r="A3" s="61" t="s">
        <v>403</v>
      </c>
      <c r="B3" s="61"/>
      <c r="C3" s="61"/>
      <c r="D3" s="61"/>
      <c r="E3" s="61"/>
      <c r="F3" s="61"/>
      <c r="G3" s="61"/>
    </row>
    <row r="4" spans="1:7" ht="78" x14ac:dyDescent="0.35">
      <c r="A4" s="4" t="s">
        <v>347</v>
      </c>
      <c r="B4" s="4" t="s">
        <v>348</v>
      </c>
      <c r="C4" s="5" t="s">
        <v>349</v>
      </c>
      <c r="D4" s="5" t="s">
        <v>350</v>
      </c>
      <c r="E4" s="5" t="s">
        <v>351</v>
      </c>
      <c r="F4" s="5" t="s">
        <v>352</v>
      </c>
      <c r="G4" s="5" t="s">
        <v>353</v>
      </c>
    </row>
    <row r="5" spans="1:7" x14ac:dyDescent="0.35">
      <c r="A5" s="46" t="s">
        <v>354</v>
      </c>
      <c r="B5" s="6" t="s">
        <v>2</v>
      </c>
      <c r="C5" s="7">
        <v>1</v>
      </c>
      <c r="D5" s="7">
        <v>5686</v>
      </c>
      <c r="E5" s="7">
        <v>2</v>
      </c>
      <c r="F5" s="7">
        <v>56747</v>
      </c>
      <c r="G5" s="7">
        <f>D5+F5</f>
        <v>62433</v>
      </c>
    </row>
    <row r="6" spans="1:7" x14ac:dyDescent="0.35">
      <c r="A6" s="46"/>
      <c r="B6" s="6" t="s">
        <v>3</v>
      </c>
      <c r="C6" s="7">
        <v>2</v>
      </c>
      <c r="D6" s="7">
        <v>14554</v>
      </c>
      <c r="E6" s="7"/>
      <c r="F6" s="7"/>
      <c r="G6" s="7">
        <f t="shared" ref="G6:G18" si="0">D6+F6</f>
        <v>14554</v>
      </c>
    </row>
    <row r="7" spans="1:7" x14ac:dyDescent="0.35">
      <c r="A7" s="46"/>
      <c r="B7" s="6" t="s">
        <v>4</v>
      </c>
      <c r="C7" s="7">
        <v>2</v>
      </c>
      <c r="D7" s="7">
        <v>15457</v>
      </c>
      <c r="E7" s="7"/>
      <c r="F7" s="7"/>
      <c r="G7" s="7">
        <f t="shared" si="0"/>
        <v>15457</v>
      </c>
    </row>
    <row r="8" spans="1:7" x14ac:dyDescent="0.35">
      <c r="A8" s="46"/>
      <c r="B8" s="6" t="s">
        <v>5</v>
      </c>
      <c r="C8" s="7">
        <v>3</v>
      </c>
      <c r="D8" s="7">
        <v>31635</v>
      </c>
      <c r="E8" s="7"/>
      <c r="F8" s="7"/>
      <c r="G8" s="7">
        <f t="shared" si="0"/>
        <v>31635</v>
      </c>
    </row>
    <row r="9" spans="1:7" x14ac:dyDescent="0.35">
      <c r="A9" s="46"/>
      <c r="B9" s="6" t="s">
        <v>7</v>
      </c>
      <c r="C9" s="7">
        <v>1</v>
      </c>
      <c r="D9" s="7">
        <v>19054</v>
      </c>
      <c r="E9" s="7"/>
      <c r="F9" s="7"/>
      <c r="G9" s="7">
        <f t="shared" si="0"/>
        <v>19054</v>
      </c>
    </row>
    <row r="10" spans="1:7" x14ac:dyDescent="0.35">
      <c r="A10" s="46"/>
      <c r="B10" s="6" t="s">
        <v>8</v>
      </c>
      <c r="C10" s="7">
        <v>1</v>
      </c>
      <c r="D10" s="7">
        <v>14455</v>
      </c>
      <c r="E10" s="7"/>
      <c r="F10" s="7"/>
      <c r="G10" s="7">
        <f t="shared" si="0"/>
        <v>14455</v>
      </c>
    </row>
    <row r="11" spans="1:7" x14ac:dyDescent="0.35">
      <c r="A11" s="46"/>
      <c r="B11" s="6" t="s">
        <v>10</v>
      </c>
      <c r="C11" s="7">
        <v>1</v>
      </c>
      <c r="D11" s="7">
        <v>55750</v>
      </c>
      <c r="E11" s="7"/>
      <c r="F11" s="7"/>
      <c r="G11" s="7">
        <f t="shared" si="0"/>
        <v>55750</v>
      </c>
    </row>
    <row r="12" spans="1:7" x14ac:dyDescent="0.35">
      <c r="A12" s="46"/>
      <c r="B12" s="6" t="s">
        <v>11</v>
      </c>
      <c r="C12" s="7">
        <v>1</v>
      </c>
      <c r="D12" s="7">
        <v>3497</v>
      </c>
      <c r="E12" s="7"/>
      <c r="F12" s="7"/>
      <c r="G12" s="7">
        <f t="shared" si="0"/>
        <v>3497</v>
      </c>
    </row>
    <row r="13" spans="1:7" x14ac:dyDescent="0.35">
      <c r="A13" s="46"/>
      <c r="B13" s="6" t="s">
        <v>12</v>
      </c>
      <c r="C13" s="7">
        <v>1</v>
      </c>
      <c r="D13" s="7">
        <v>56275</v>
      </c>
      <c r="E13" s="7"/>
      <c r="F13" s="7"/>
      <c r="G13" s="7">
        <f t="shared" si="0"/>
        <v>56275</v>
      </c>
    </row>
    <row r="14" spans="1:7" x14ac:dyDescent="0.35">
      <c r="A14" s="46"/>
      <c r="B14" s="6" t="s">
        <v>13</v>
      </c>
      <c r="C14" s="7">
        <v>3</v>
      </c>
      <c r="D14" s="7">
        <v>25255</v>
      </c>
      <c r="E14" s="7"/>
      <c r="F14" s="7"/>
      <c r="G14" s="7">
        <f t="shared" si="0"/>
        <v>25255</v>
      </c>
    </row>
    <row r="15" spans="1:7" x14ac:dyDescent="0.35">
      <c r="A15" s="46"/>
      <c r="B15" s="6" t="s">
        <v>14</v>
      </c>
      <c r="C15" s="7">
        <v>1</v>
      </c>
      <c r="D15" s="7">
        <v>5926</v>
      </c>
      <c r="E15" s="7"/>
      <c r="F15" s="7"/>
      <c r="G15" s="7">
        <f t="shared" si="0"/>
        <v>5926</v>
      </c>
    </row>
    <row r="16" spans="1:7" x14ac:dyDescent="0.35">
      <c r="A16" s="46"/>
      <c r="B16" s="6" t="s">
        <v>15</v>
      </c>
      <c r="C16" s="7">
        <v>2</v>
      </c>
      <c r="D16" s="7">
        <v>7333</v>
      </c>
      <c r="E16" s="7"/>
      <c r="F16" s="7"/>
      <c r="G16" s="7">
        <f t="shared" si="0"/>
        <v>7333</v>
      </c>
    </row>
    <row r="17" spans="1:9" x14ac:dyDescent="0.35">
      <c r="A17" s="46"/>
      <c r="B17" s="6" t="s">
        <v>20</v>
      </c>
      <c r="C17" s="7">
        <v>1</v>
      </c>
      <c r="D17" s="7">
        <v>15944</v>
      </c>
      <c r="E17" s="7"/>
      <c r="F17" s="7"/>
      <c r="G17" s="7">
        <f t="shared" si="0"/>
        <v>15944</v>
      </c>
    </row>
    <row r="18" spans="1:9" s="1" customFormat="1" x14ac:dyDescent="0.35">
      <c r="A18" s="55" t="s">
        <v>373</v>
      </c>
      <c r="B18" s="55"/>
      <c r="C18" s="8">
        <f>SUM(C5:C17)</f>
        <v>20</v>
      </c>
      <c r="D18" s="8">
        <f t="shared" ref="D18:F18" si="1">SUM(D5:D17)</f>
        <v>270821</v>
      </c>
      <c r="E18" s="8">
        <f t="shared" si="1"/>
        <v>2</v>
      </c>
      <c r="F18" s="8">
        <f t="shared" si="1"/>
        <v>56747</v>
      </c>
      <c r="G18" s="8">
        <f t="shared" si="0"/>
        <v>327568</v>
      </c>
      <c r="I18" s="30"/>
    </row>
    <row r="19" spans="1:9" x14ac:dyDescent="0.35">
      <c r="A19" s="57" t="s">
        <v>356</v>
      </c>
      <c r="B19" s="21" t="s">
        <v>335</v>
      </c>
      <c r="C19" s="22">
        <v>1</v>
      </c>
      <c r="D19" s="22">
        <v>21133</v>
      </c>
      <c r="E19" s="22"/>
      <c r="F19" s="22"/>
      <c r="G19" s="22">
        <f>D19+F19</f>
        <v>21133</v>
      </c>
    </row>
    <row r="20" spans="1:9" x14ac:dyDescent="0.35">
      <c r="A20" s="57"/>
      <c r="B20" s="21" t="s">
        <v>47</v>
      </c>
      <c r="C20" s="22">
        <v>1</v>
      </c>
      <c r="D20" s="22">
        <v>14654</v>
      </c>
      <c r="E20" s="22">
        <v>1</v>
      </c>
      <c r="F20" s="22">
        <v>24987</v>
      </c>
      <c r="G20" s="22">
        <f t="shared" ref="G20:G22" si="2">D20+F20</f>
        <v>39641</v>
      </c>
    </row>
    <row r="21" spans="1:9" x14ac:dyDescent="0.35">
      <c r="A21" s="57"/>
      <c r="B21" s="21" t="s">
        <v>50</v>
      </c>
      <c r="C21" s="22">
        <v>1</v>
      </c>
      <c r="D21" s="22">
        <v>31828</v>
      </c>
      <c r="E21" s="22"/>
      <c r="F21" s="22"/>
      <c r="G21" s="22">
        <f t="shared" si="2"/>
        <v>31828</v>
      </c>
    </row>
    <row r="22" spans="1:9" s="1" customFormat="1" x14ac:dyDescent="0.35">
      <c r="A22" s="54" t="s">
        <v>376</v>
      </c>
      <c r="B22" s="54"/>
      <c r="C22" s="23">
        <f>SUM(C19:C21)</f>
        <v>3</v>
      </c>
      <c r="D22" s="23">
        <f t="shared" ref="D22:F22" si="3">SUM(D19:D21)</f>
        <v>67615</v>
      </c>
      <c r="E22" s="23">
        <f t="shared" si="3"/>
        <v>1</v>
      </c>
      <c r="F22" s="23">
        <f t="shared" si="3"/>
        <v>24987</v>
      </c>
      <c r="G22" s="23">
        <f t="shared" si="2"/>
        <v>92602</v>
      </c>
    </row>
    <row r="23" spans="1:9" x14ac:dyDescent="0.35">
      <c r="A23" s="34" t="s">
        <v>398</v>
      </c>
      <c r="B23" s="24" t="s">
        <v>62</v>
      </c>
      <c r="C23" s="25"/>
      <c r="D23" s="25"/>
      <c r="E23" s="25">
        <v>1</v>
      </c>
      <c r="F23" s="25">
        <v>760</v>
      </c>
      <c r="G23" s="25">
        <f>D23+F23</f>
        <v>760</v>
      </c>
    </row>
    <row r="24" spans="1:9" s="1" customFormat="1" x14ac:dyDescent="0.35">
      <c r="A24" s="89" t="s">
        <v>377</v>
      </c>
      <c r="B24" s="89"/>
      <c r="C24" s="26">
        <v>0</v>
      </c>
      <c r="D24" s="26">
        <v>0</v>
      </c>
      <c r="E24" s="26">
        <f>SUM(E23)</f>
        <v>1</v>
      </c>
      <c r="F24" s="26">
        <f t="shared" ref="F24:G24" si="4">SUM(F23)</f>
        <v>760</v>
      </c>
      <c r="G24" s="26">
        <f t="shared" si="4"/>
        <v>760</v>
      </c>
    </row>
    <row r="25" spans="1:9" x14ac:dyDescent="0.35">
      <c r="A25" s="50" t="s">
        <v>358</v>
      </c>
      <c r="B25" s="12" t="s">
        <v>69</v>
      </c>
      <c r="C25" s="13">
        <v>2</v>
      </c>
      <c r="D25" s="13">
        <v>80550</v>
      </c>
      <c r="E25" s="13"/>
      <c r="F25" s="13"/>
      <c r="G25" s="13">
        <f>D25+F25</f>
        <v>80550</v>
      </c>
    </row>
    <row r="26" spans="1:9" x14ac:dyDescent="0.35">
      <c r="A26" s="50"/>
      <c r="B26" s="12" t="s">
        <v>70</v>
      </c>
      <c r="C26" s="13">
        <v>1</v>
      </c>
      <c r="D26" s="13">
        <v>46832</v>
      </c>
      <c r="E26" s="13"/>
      <c r="F26" s="13"/>
      <c r="G26" s="13">
        <f t="shared" ref="G26:G32" si="5">D26+F26</f>
        <v>46832</v>
      </c>
    </row>
    <row r="27" spans="1:9" x14ac:dyDescent="0.35">
      <c r="A27" s="50"/>
      <c r="B27" s="12" t="s">
        <v>73</v>
      </c>
      <c r="C27" s="13">
        <v>1</v>
      </c>
      <c r="D27" s="13">
        <v>98415</v>
      </c>
      <c r="E27" s="13"/>
      <c r="F27" s="13"/>
      <c r="G27" s="13">
        <f t="shared" si="5"/>
        <v>98415</v>
      </c>
    </row>
    <row r="28" spans="1:9" x14ac:dyDescent="0.35">
      <c r="A28" s="50"/>
      <c r="B28" s="12" t="s">
        <v>77</v>
      </c>
      <c r="C28" s="13">
        <v>1</v>
      </c>
      <c r="D28" s="13">
        <v>41758</v>
      </c>
      <c r="E28" s="13"/>
      <c r="F28" s="13"/>
      <c r="G28" s="13">
        <f t="shared" si="5"/>
        <v>41758</v>
      </c>
    </row>
    <row r="29" spans="1:9" x14ac:dyDescent="0.35">
      <c r="A29" s="50"/>
      <c r="B29" s="12" t="s">
        <v>82</v>
      </c>
      <c r="C29" s="13">
        <v>2</v>
      </c>
      <c r="D29" s="13">
        <v>52593</v>
      </c>
      <c r="E29" s="13"/>
      <c r="F29" s="13"/>
      <c r="G29" s="13">
        <f t="shared" si="5"/>
        <v>52593</v>
      </c>
    </row>
    <row r="30" spans="1:9" x14ac:dyDescent="0.35">
      <c r="A30" s="50"/>
      <c r="B30" s="12" t="s">
        <v>84</v>
      </c>
      <c r="C30" s="13"/>
      <c r="D30" s="13"/>
      <c r="E30" s="13">
        <v>1</v>
      </c>
      <c r="F30" s="13">
        <v>3793</v>
      </c>
      <c r="G30" s="13">
        <f t="shared" si="5"/>
        <v>3793</v>
      </c>
    </row>
    <row r="31" spans="1:9" x14ac:dyDescent="0.35">
      <c r="A31" s="50"/>
      <c r="B31" s="12" t="s">
        <v>90</v>
      </c>
      <c r="C31" s="13">
        <v>1</v>
      </c>
      <c r="D31" s="13">
        <v>11203</v>
      </c>
      <c r="E31" s="13"/>
      <c r="F31" s="13"/>
      <c r="G31" s="13">
        <f t="shared" si="5"/>
        <v>11203</v>
      </c>
    </row>
    <row r="32" spans="1:9" x14ac:dyDescent="0.35">
      <c r="A32" s="50"/>
      <c r="B32" s="12" t="s">
        <v>91</v>
      </c>
      <c r="C32" s="13">
        <v>2</v>
      </c>
      <c r="D32" s="13">
        <v>160760</v>
      </c>
      <c r="E32" s="13"/>
      <c r="F32" s="13"/>
      <c r="G32" s="13">
        <f t="shared" si="5"/>
        <v>160760</v>
      </c>
    </row>
    <row r="33" spans="1:7" s="1" customFormat="1" x14ac:dyDescent="0.35">
      <c r="A33" s="51" t="s">
        <v>378</v>
      </c>
      <c r="B33" s="51"/>
      <c r="C33" s="14">
        <f>SUM(C25:C32)</f>
        <v>10</v>
      </c>
      <c r="D33" s="14">
        <f t="shared" ref="D33:G33" si="6">SUM(D25:D32)</f>
        <v>492111</v>
      </c>
      <c r="E33" s="14">
        <f t="shared" si="6"/>
        <v>1</v>
      </c>
      <c r="F33" s="14">
        <f t="shared" si="6"/>
        <v>3793</v>
      </c>
      <c r="G33" s="14">
        <f t="shared" si="6"/>
        <v>495904</v>
      </c>
    </row>
    <row r="34" spans="1:7" x14ac:dyDescent="0.35">
      <c r="A34" s="52" t="s">
        <v>361</v>
      </c>
      <c r="B34" s="15" t="s">
        <v>126</v>
      </c>
      <c r="C34" s="16">
        <v>2</v>
      </c>
      <c r="D34" s="16">
        <v>49690</v>
      </c>
      <c r="E34" s="16"/>
      <c r="F34" s="16"/>
      <c r="G34" s="16">
        <f>D34+F34</f>
        <v>49690</v>
      </c>
    </row>
    <row r="35" spans="1:7" x14ac:dyDescent="0.35">
      <c r="A35" s="52"/>
      <c r="B35" s="15" t="s">
        <v>127</v>
      </c>
      <c r="C35" s="16">
        <v>1</v>
      </c>
      <c r="D35" s="16">
        <v>33828</v>
      </c>
      <c r="E35" s="16"/>
      <c r="F35" s="16"/>
      <c r="G35" s="16">
        <f t="shared" ref="G35:G45" si="7">D35+F35</f>
        <v>33828</v>
      </c>
    </row>
    <row r="36" spans="1:7" x14ac:dyDescent="0.35">
      <c r="A36" s="52"/>
      <c r="B36" s="15" t="s">
        <v>128</v>
      </c>
      <c r="C36" s="16">
        <v>1</v>
      </c>
      <c r="D36" s="16">
        <v>7993</v>
      </c>
      <c r="E36" s="16">
        <v>1</v>
      </c>
      <c r="F36" s="16">
        <v>910</v>
      </c>
      <c r="G36" s="16">
        <f t="shared" si="7"/>
        <v>8903</v>
      </c>
    </row>
    <row r="37" spans="1:7" x14ac:dyDescent="0.35">
      <c r="A37" s="52"/>
      <c r="B37" s="15" t="s">
        <v>130</v>
      </c>
      <c r="C37" s="16">
        <v>1</v>
      </c>
      <c r="D37" s="16">
        <v>20519</v>
      </c>
      <c r="E37" s="16"/>
      <c r="F37" s="16"/>
      <c r="G37" s="16">
        <f t="shared" si="7"/>
        <v>20519</v>
      </c>
    </row>
    <row r="38" spans="1:7" x14ac:dyDescent="0.35">
      <c r="A38" s="52"/>
      <c r="B38" s="15" t="s">
        <v>336</v>
      </c>
      <c r="C38" s="16">
        <v>1</v>
      </c>
      <c r="D38" s="16">
        <v>56493</v>
      </c>
      <c r="E38" s="16"/>
      <c r="F38" s="16"/>
      <c r="G38" s="16">
        <f t="shared" si="7"/>
        <v>56493</v>
      </c>
    </row>
    <row r="39" spans="1:7" x14ac:dyDescent="0.35">
      <c r="A39" s="52"/>
      <c r="B39" s="15" t="s">
        <v>337</v>
      </c>
      <c r="C39" s="16">
        <v>3</v>
      </c>
      <c r="D39" s="16">
        <v>155828</v>
      </c>
      <c r="E39" s="16"/>
      <c r="F39" s="16"/>
      <c r="G39" s="16">
        <f t="shared" si="7"/>
        <v>155828</v>
      </c>
    </row>
    <row r="40" spans="1:7" x14ac:dyDescent="0.35">
      <c r="A40" s="52"/>
      <c r="B40" s="15" t="s">
        <v>132</v>
      </c>
      <c r="C40" s="16">
        <v>6</v>
      </c>
      <c r="D40" s="16">
        <v>180729</v>
      </c>
      <c r="E40" s="16"/>
      <c r="F40" s="16"/>
      <c r="G40" s="16">
        <f t="shared" si="7"/>
        <v>180729</v>
      </c>
    </row>
    <row r="41" spans="1:7" x14ac:dyDescent="0.35">
      <c r="A41" s="52"/>
      <c r="B41" s="15" t="s">
        <v>135</v>
      </c>
      <c r="C41" s="16"/>
      <c r="D41" s="16"/>
      <c r="E41" s="16">
        <v>1</v>
      </c>
      <c r="F41" s="16">
        <v>9245</v>
      </c>
      <c r="G41" s="16">
        <f t="shared" si="7"/>
        <v>9245</v>
      </c>
    </row>
    <row r="42" spans="1:7" x14ac:dyDescent="0.35">
      <c r="A42" s="52"/>
      <c r="B42" s="15" t="s">
        <v>136</v>
      </c>
      <c r="C42" s="16">
        <v>2</v>
      </c>
      <c r="D42" s="16">
        <v>27494</v>
      </c>
      <c r="E42" s="16"/>
      <c r="F42" s="16"/>
      <c r="G42" s="16">
        <f t="shared" si="7"/>
        <v>27494</v>
      </c>
    </row>
    <row r="43" spans="1:7" x14ac:dyDescent="0.35">
      <c r="A43" s="52"/>
      <c r="B43" s="15" t="s">
        <v>139</v>
      </c>
      <c r="C43" s="16">
        <v>1</v>
      </c>
      <c r="D43" s="16">
        <v>31924</v>
      </c>
      <c r="E43" s="16"/>
      <c r="F43" s="16"/>
      <c r="G43" s="16">
        <f t="shared" si="7"/>
        <v>31924</v>
      </c>
    </row>
    <row r="44" spans="1:7" x14ac:dyDescent="0.35">
      <c r="A44" s="52"/>
      <c r="B44" s="15" t="s">
        <v>141</v>
      </c>
      <c r="C44" s="16">
        <v>4</v>
      </c>
      <c r="D44" s="16">
        <v>53179</v>
      </c>
      <c r="E44" s="16"/>
      <c r="F44" s="16"/>
      <c r="G44" s="16">
        <f t="shared" si="7"/>
        <v>53179</v>
      </c>
    </row>
    <row r="45" spans="1:7" x14ac:dyDescent="0.35">
      <c r="A45" s="52"/>
      <c r="B45" s="15" t="s">
        <v>142</v>
      </c>
      <c r="C45" s="16">
        <v>5</v>
      </c>
      <c r="D45" s="16">
        <v>315660</v>
      </c>
      <c r="E45" s="16"/>
      <c r="F45" s="16"/>
      <c r="G45" s="16">
        <f t="shared" si="7"/>
        <v>315660</v>
      </c>
    </row>
    <row r="46" spans="1:7" s="1" customFormat="1" x14ac:dyDescent="0.35">
      <c r="A46" s="53" t="s">
        <v>381</v>
      </c>
      <c r="B46" s="53"/>
      <c r="C46" s="17">
        <f>SUM(C34:C45)</f>
        <v>27</v>
      </c>
      <c r="D46" s="17">
        <f t="shared" ref="D46:G46" si="8">SUM(D34:D45)</f>
        <v>933337</v>
      </c>
      <c r="E46" s="17">
        <f t="shared" si="8"/>
        <v>2</v>
      </c>
      <c r="F46" s="17">
        <f t="shared" si="8"/>
        <v>10155</v>
      </c>
      <c r="G46" s="17">
        <f t="shared" si="8"/>
        <v>943492</v>
      </c>
    </row>
    <row r="47" spans="1:7" x14ac:dyDescent="0.35">
      <c r="A47" s="44" t="s">
        <v>362</v>
      </c>
      <c r="B47" s="18" t="s">
        <v>338</v>
      </c>
      <c r="C47" s="19"/>
      <c r="D47" s="19"/>
      <c r="E47" s="19">
        <v>1</v>
      </c>
      <c r="F47" s="19">
        <v>3606</v>
      </c>
      <c r="G47" s="19">
        <f>D47+F47</f>
        <v>3606</v>
      </c>
    </row>
    <row r="48" spans="1:7" x14ac:dyDescent="0.35">
      <c r="A48" s="44"/>
      <c r="B48" s="18" t="s">
        <v>174</v>
      </c>
      <c r="C48" s="19">
        <v>1</v>
      </c>
      <c r="D48" s="19">
        <v>3893</v>
      </c>
      <c r="E48" s="19"/>
      <c r="F48" s="19"/>
      <c r="G48" s="19">
        <f>D48+F48</f>
        <v>3893</v>
      </c>
    </row>
    <row r="49" spans="1:7" s="1" customFormat="1" x14ac:dyDescent="0.35">
      <c r="A49" s="56" t="s">
        <v>382</v>
      </c>
      <c r="B49" s="56"/>
      <c r="C49" s="20">
        <f>SUM(C47:C48)</f>
        <v>1</v>
      </c>
      <c r="D49" s="20">
        <f t="shared" ref="D49:G49" si="9">SUM(D47:D48)</f>
        <v>3893</v>
      </c>
      <c r="E49" s="20">
        <f t="shared" si="9"/>
        <v>1</v>
      </c>
      <c r="F49" s="20">
        <f t="shared" si="9"/>
        <v>3606</v>
      </c>
      <c r="G49" s="20">
        <f t="shared" si="9"/>
        <v>7499</v>
      </c>
    </row>
    <row r="50" spans="1:7" x14ac:dyDescent="0.35">
      <c r="A50" s="41" t="s">
        <v>372</v>
      </c>
      <c r="B50" s="21" t="s">
        <v>339</v>
      </c>
      <c r="C50" s="22"/>
      <c r="D50" s="22"/>
      <c r="E50" s="22">
        <v>1</v>
      </c>
      <c r="F50" s="22">
        <v>930</v>
      </c>
      <c r="G50" s="22">
        <f>D50+F50</f>
        <v>930</v>
      </c>
    </row>
    <row r="51" spans="1:7" s="1" customFormat="1" x14ac:dyDescent="0.35">
      <c r="A51" s="75" t="s">
        <v>384</v>
      </c>
      <c r="B51" s="75"/>
      <c r="C51" s="23">
        <v>0</v>
      </c>
      <c r="D51" s="23">
        <v>0</v>
      </c>
      <c r="E51" s="23">
        <f>SUM(E50)</f>
        <v>1</v>
      </c>
      <c r="F51" s="23">
        <f>SUM(F50)</f>
        <v>930</v>
      </c>
      <c r="G51" s="23">
        <f>SUM(G50)</f>
        <v>930</v>
      </c>
    </row>
    <row r="52" spans="1:7" x14ac:dyDescent="0.35">
      <c r="A52" s="42" t="s">
        <v>365</v>
      </c>
      <c r="B52" s="6" t="s">
        <v>340</v>
      </c>
      <c r="C52" s="7">
        <v>1</v>
      </c>
      <c r="D52" s="7">
        <v>3770</v>
      </c>
      <c r="E52" s="7"/>
      <c r="F52" s="7"/>
      <c r="G52" s="7">
        <f>D52+F52</f>
        <v>3770</v>
      </c>
    </row>
    <row r="53" spans="1:7" s="1" customFormat="1" x14ac:dyDescent="0.35">
      <c r="A53" s="77" t="s">
        <v>386</v>
      </c>
      <c r="B53" s="77"/>
      <c r="C53" s="8">
        <f>SUM(C52)</f>
        <v>1</v>
      </c>
      <c r="D53" s="8">
        <f t="shared" ref="D53:G53" si="10">SUM(D52)</f>
        <v>3770</v>
      </c>
      <c r="E53" s="8">
        <f t="shared" si="10"/>
        <v>0</v>
      </c>
      <c r="F53" s="8">
        <f t="shared" si="10"/>
        <v>0</v>
      </c>
      <c r="G53" s="8">
        <f t="shared" si="10"/>
        <v>3770</v>
      </c>
    </row>
    <row r="54" spans="1:7" x14ac:dyDescent="0.35">
      <c r="A54" s="45" t="s">
        <v>366</v>
      </c>
      <c r="B54" s="9" t="s">
        <v>210</v>
      </c>
      <c r="C54" s="10">
        <v>1</v>
      </c>
      <c r="D54" s="10">
        <v>24893</v>
      </c>
      <c r="E54" s="10"/>
      <c r="F54" s="10"/>
      <c r="G54" s="10">
        <f>D54+F54</f>
        <v>24893</v>
      </c>
    </row>
    <row r="55" spans="1:7" x14ac:dyDescent="0.35">
      <c r="A55" s="45"/>
      <c r="B55" s="9" t="s">
        <v>302</v>
      </c>
      <c r="C55" s="10"/>
      <c r="D55" s="10"/>
      <c r="E55" s="10">
        <v>1</v>
      </c>
      <c r="F55" s="10">
        <v>9157</v>
      </c>
      <c r="G55" s="10">
        <f t="shared" ref="G55:G56" si="11">D55+F55</f>
        <v>9157</v>
      </c>
    </row>
    <row r="56" spans="1:7" x14ac:dyDescent="0.35">
      <c r="A56" s="45"/>
      <c r="B56" s="9" t="s">
        <v>307</v>
      </c>
      <c r="C56" s="10">
        <v>1</v>
      </c>
      <c r="D56" s="10">
        <v>39531</v>
      </c>
      <c r="E56" s="10"/>
      <c r="F56" s="10"/>
      <c r="G56" s="10">
        <f t="shared" si="11"/>
        <v>39531</v>
      </c>
    </row>
    <row r="57" spans="1:7" s="1" customFormat="1" x14ac:dyDescent="0.35">
      <c r="A57" s="48" t="s">
        <v>387</v>
      </c>
      <c r="B57" s="48"/>
      <c r="C57" s="11">
        <f>SUM(C54:C56)</f>
        <v>2</v>
      </c>
      <c r="D57" s="11">
        <f>SUM(D54:D56)</f>
        <v>64424</v>
      </c>
      <c r="E57" s="11">
        <f t="shared" ref="E57:G57" si="12">SUM(E54:E56)</f>
        <v>1</v>
      </c>
      <c r="F57" s="11">
        <f t="shared" si="12"/>
        <v>9157</v>
      </c>
      <c r="G57" s="11">
        <f t="shared" si="12"/>
        <v>73581</v>
      </c>
    </row>
    <row r="58" spans="1:7" x14ac:dyDescent="0.35">
      <c r="A58" s="43" t="s">
        <v>367</v>
      </c>
      <c r="B58" s="24" t="s">
        <v>216</v>
      </c>
      <c r="C58" s="25">
        <v>3</v>
      </c>
      <c r="D58" s="25">
        <v>186951</v>
      </c>
      <c r="E58" s="25"/>
      <c r="F58" s="25"/>
      <c r="G58" s="25">
        <f>D58+F58</f>
        <v>186951</v>
      </c>
    </row>
    <row r="59" spans="1:7" x14ac:dyDescent="0.35">
      <c r="A59" s="43"/>
      <c r="B59" s="24" t="s">
        <v>218</v>
      </c>
      <c r="C59" s="25">
        <v>1</v>
      </c>
      <c r="D59" s="25">
        <v>14911</v>
      </c>
      <c r="E59" s="25"/>
      <c r="F59" s="25"/>
      <c r="G59" s="25">
        <f t="shared" ref="G59:G71" si="13">D59+F59</f>
        <v>14911</v>
      </c>
    </row>
    <row r="60" spans="1:7" x14ac:dyDescent="0.35">
      <c r="A60" s="43"/>
      <c r="B60" s="24" t="s">
        <v>219</v>
      </c>
      <c r="C60" s="25">
        <v>1</v>
      </c>
      <c r="D60" s="25">
        <v>10893</v>
      </c>
      <c r="E60" s="25"/>
      <c r="F60" s="25"/>
      <c r="G60" s="25">
        <f t="shared" si="13"/>
        <v>10893</v>
      </c>
    </row>
    <row r="61" spans="1:7" x14ac:dyDescent="0.35">
      <c r="A61" s="43"/>
      <c r="B61" s="24" t="s">
        <v>222</v>
      </c>
      <c r="C61" s="25">
        <v>3</v>
      </c>
      <c r="D61" s="25">
        <v>153255</v>
      </c>
      <c r="E61" s="25"/>
      <c r="F61" s="25"/>
      <c r="G61" s="25">
        <f t="shared" si="13"/>
        <v>153255</v>
      </c>
    </row>
    <row r="62" spans="1:7" x14ac:dyDescent="0.35">
      <c r="A62" s="43"/>
      <c r="B62" s="24" t="s">
        <v>341</v>
      </c>
      <c r="C62" s="25">
        <v>1</v>
      </c>
      <c r="D62" s="25">
        <v>16589</v>
      </c>
      <c r="E62" s="25"/>
      <c r="F62" s="25"/>
      <c r="G62" s="25">
        <f t="shared" si="13"/>
        <v>16589</v>
      </c>
    </row>
    <row r="63" spans="1:7" x14ac:dyDescent="0.35">
      <c r="A63" s="43"/>
      <c r="B63" s="24" t="s">
        <v>224</v>
      </c>
      <c r="C63" s="25">
        <v>1</v>
      </c>
      <c r="D63" s="25">
        <v>16386</v>
      </c>
      <c r="E63" s="25"/>
      <c r="F63" s="25"/>
      <c r="G63" s="25">
        <f t="shared" si="13"/>
        <v>16386</v>
      </c>
    </row>
    <row r="64" spans="1:7" x14ac:dyDescent="0.35">
      <c r="A64" s="43"/>
      <c r="B64" s="24" t="s">
        <v>226</v>
      </c>
      <c r="C64" s="25">
        <v>2</v>
      </c>
      <c r="D64" s="25">
        <v>89891</v>
      </c>
      <c r="E64" s="25">
        <v>1</v>
      </c>
      <c r="F64" s="25">
        <v>91130</v>
      </c>
      <c r="G64" s="25">
        <f t="shared" si="13"/>
        <v>181021</v>
      </c>
    </row>
    <row r="65" spans="1:7" x14ac:dyDescent="0.35">
      <c r="A65" s="43"/>
      <c r="B65" s="24" t="s">
        <v>227</v>
      </c>
      <c r="C65" s="25">
        <v>1</v>
      </c>
      <c r="D65" s="25">
        <v>19638</v>
      </c>
      <c r="E65" s="25"/>
      <c r="F65" s="25"/>
      <c r="G65" s="25">
        <f t="shared" si="13"/>
        <v>19638</v>
      </c>
    </row>
    <row r="66" spans="1:7" x14ac:dyDescent="0.35">
      <c r="A66" s="43"/>
      <c r="B66" s="24" t="s">
        <v>228</v>
      </c>
      <c r="C66" s="25">
        <v>1</v>
      </c>
      <c r="D66" s="25">
        <v>113747</v>
      </c>
      <c r="E66" s="25"/>
      <c r="F66" s="25"/>
      <c r="G66" s="25">
        <f t="shared" si="13"/>
        <v>113747</v>
      </c>
    </row>
    <row r="67" spans="1:7" x14ac:dyDescent="0.35">
      <c r="A67" s="43"/>
      <c r="B67" s="24" t="s">
        <v>342</v>
      </c>
      <c r="C67" s="25">
        <v>4</v>
      </c>
      <c r="D67" s="25">
        <v>274094</v>
      </c>
      <c r="E67" s="25">
        <v>1</v>
      </c>
      <c r="F67" s="25">
        <v>31350</v>
      </c>
      <c r="G67" s="25">
        <f t="shared" si="13"/>
        <v>305444</v>
      </c>
    </row>
    <row r="68" spans="1:7" x14ac:dyDescent="0.35">
      <c r="A68" s="43"/>
      <c r="B68" s="24" t="s">
        <v>343</v>
      </c>
      <c r="C68" s="25">
        <v>5</v>
      </c>
      <c r="D68" s="25">
        <v>128233</v>
      </c>
      <c r="E68" s="25"/>
      <c r="F68" s="25"/>
      <c r="G68" s="25">
        <f t="shared" si="13"/>
        <v>128233</v>
      </c>
    </row>
    <row r="69" spans="1:7" x14ac:dyDescent="0.35">
      <c r="A69" s="43"/>
      <c r="B69" s="24" t="s">
        <v>344</v>
      </c>
      <c r="C69" s="25">
        <v>2</v>
      </c>
      <c r="D69" s="25">
        <v>130359</v>
      </c>
      <c r="E69" s="25"/>
      <c r="F69" s="25"/>
      <c r="G69" s="25">
        <f t="shared" si="13"/>
        <v>130359</v>
      </c>
    </row>
    <row r="70" spans="1:7" x14ac:dyDescent="0.35">
      <c r="A70" s="43"/>
      <c r="B70" s="24" t="s">
        <v>231</v>
      </c>
      <c r="C70" s="25">
        <v>1</v>
      </c>
      <c r="D70" s="25">
        <v>10861</v>
      </c>
      <c r="E70" s="25"/>
      <c r="F70" s="25"/>
      <c r="G70" s="25">
        <f t="shared" si="13"/>
        <v>10861</v>
      </c>
    </row>
    <row r="71" spans="1:7" x14ac:dyDescent="0.35">
      <c r="A71" s="43"/>
      <c r="B71" s="24" t="s">
        <v>232</v>
      </c>
      <c r="C71" s="25">
        <v>2</v>
      </c>
      <c r="D71" s="25">
        <v>33374</v>
      </c>
      <c r="E71" s="25"/>
      <c r="F71" s="25"/>
      <c r="G71" s="25">
        <f t="shared" si="13"/>
        <v>33374</v>
      </c>
    </row>
    <row r="72" spans="1:7" s="1" customFormat="1" x14ac:dyDescent="0.35">
      <c r="A72" s="49" t="s">
        <v>388</v>
      </c>
      <c r="B72" s="49"/>
      <c r="C72" s="26">
        <f>SUM(C58:C71)</f>
        <v>28</v>
      </c>
      <c r="D72" s="26">
        <f t="shared" ref="D72:G72" si="14">SUM(D58:D71)</f>
        <v>1199182</v>
      </c>
      <c r="E72" s="26">
        <f t="shared" si="14"/>
        <v>2</v>
      </c>
      <c r="F72" s="26">
        <f t="shared" si="14"/>
        <v>122480</v>
      </c>
      <c r="G72" s="26">
        <f t="shared" si="14"/>
        <v>1321662</v>
      </c>
    </row>
    <row r="73" spans="1:7" x14ac:dyDescent="0.35">
      <c r="A73" s="50" t="s">
        <v>370</v>
      </c>
      <c r="B73" s="12" t="s">
        <v>345</v>
      </c>
      <c r="C73" s="13">
        <v>2</v>
      </c>
      <c r="D73" s="13">
        <v>25859</v>
      </c>
      <c r="E73" s="13"/>
      <c r="F73" s="13"/>
      <c r="G73" s="13">
        <f>D73+F73</f>
        <v>25859</v>
      </c>
    </row>
    <row r="74" spans="1:7" x14ac:dyDescent="0.35">
      <c r="A74" s="50"/>
      <c r="B74" s="12" t="s">
        <v>346</v>
      </c>
      <c r="C74" s="13"/>
      <c r="D74" s="13"/>
      <c r="E74" s="13">
        <v>1</v>
      </c>
      <c r="F74" s="13">
        <v>18766</v>
      </c>
      <c r="G74" s="13">
        <f>D74+F74</f>
        <v>18766</v>
      </c>
    </row>
    <row r="75" spans="1:7" s="1" customFormat="1" x14ac:dyDescent="0.35">
      <c r="A75" s="51" t="s">
        <v>391</v>
      </c>
      <c r="B75" s="51"/>
      <c r="C75" s="14">
        <f>SUM(C73:C74)</f>
        <v>2</v>
      </c>
      <c r="D75" s="14">
        <f t="shared" ref="D75:G75" si="15">SUM(D73:D74)</f>
        <v>25859</v>
      </c>
      <c r="E75" s="14">
        <f t="shared" si="15"/>
        <v>1</v>
      </c>
      <c r="F75" s="14">
        <f t="shared" si="15"/>
        <v>18766</v>
      </c>
      <c r="G75" s="14">
        <f t="shared" si="15"/>
        <v>44625</v>
      </c>
    </row>
    <row r="76" spans="1:7" x14ac:dyDescent="0.35">
      <c r="A76" s="52" t="s">
        <v>371</v>
      </c>
      <c r="B76" s="15" t="s">
        <v>279</v>
      </c>
      <c r="C76" s="16">
        <v>6</v>
      </c>
      <c r="D76" s="16">
        <v>55242</v>
      </c>
      <c r="E76" s="16"/>
      <c r="F76" s="16"/>
      <c r="G76" s="16">
        <f>D76+F76</f>
        <v>55242</v>
      </c>
    </row>
    <row r="77" spans="1:7" x14ac:dyDescent="0.35">
      <c r="A77" s="52"/>
      <c r="B77" s="15" t="s">
        <v>280</v>
      </c>
      <c r="C77" s="16">
        <v>1</v>
      </c>
      <c r="D77" s="16">
        <v>12961</v>
      </c>
      <c r="E77" s="16"/>
      <c r="F77" s="16"/>
      <c r="G77" s="16">
        <f t="shared" ref="G77:G79" si="16">D77+F77</f>
        <v>12961</v>
      </c>
    </row>
    <row r="78" spans="1:7" x14ac:dyDescent="0.35">
      <c r="A78" s="52"/>
      <c r="B78" s="15" t="s">
        <v>289</v>
      </c>
      <c r="C78" s="16"/>
      <c r="D78" s="16"/>
      <c r="E78" s="16">
        <v>1</v>
      </c>
      <c r="F78" s="16">
        <v>2550</v>
      </c>
      <c r="G78" s="16">
        <f t="shared" si="16"/>
        <v>2550</v>
      </c>
    </row>
    <row r="79" spans="1:7" x14ac:dyDescent="0.35">
      <c r="A79" s="52"/>
      <c r="B79" s="15" t="s">
        <v>296</v>
      </c>
      <c r="C79" s="16">
        <v>2</v>
      </c>
      <c r="D79" s="16">
        <v>15310</v>
      </c>
      <c r="E79" s="16"/>
      <c r="F79" s="16"/>
      <c r="G79" s="16">
        <f t="shared" si="16"/>
        <v>15310</v>
      </c>
    </row>
    <row r="80" spans="1:7" s="1" customFormat="1" x14ac:dyDescent="0.35">
      <c r="A80" s="74" t="s">
        <v>392</v>
      </c>
      <c r="B80" s="74"/>
      <c r="C80" s="17">
        <f>SUM(C76:C79)</f>
        <v>9</v>
      </c>
      <c r="D80" s="17">
        <f t="shared" ref="D80:G80" si="17">SUM(D76:D79)</f>
        <v>83513</v>
      </c>
      <c r="E80" s="17">
        <f t="shared" si="17"/>
        <v>1</v>
      </c>
      <c r="F80" s="17">
        <f t="shared" si="17"/>
        <v>2550</v>
      </c>
      <c r="G80" s="17">
        <f t="shared" si="17"/>
        <v>86063</v>
      </c>
    </row>
    <row r="82" spans="1:7" s="3" customFormat="1" ht="29" customHeight="1" x14ac:dyDescent="0.35">
      <c r="A82" s="58" t="s">
        <v>393</v>
      </c>
      <c r="B82" s="58"/>
      <c r="C82" s="28">
        <f>C80+C75+C72+C57+C53+C51+C49+C46+C33+C24+C22+C18</f>
        <v>103</v>
      </c>
      <c r="D82" s="28">
        <f t="shared" ref="D82:G82" si="18">D80+D75+D72+D57+D53+D51+D49+D46+D33+D24+D22+D18</f>
        <v>3144525</v>
      </c>
      <c r="E82" s="28">
        <f t="shared" si="18"/>
        <v>14</v>
      </c>
      <c r="F82" s="28">
        <f t="shared" si="18"/>
        <v>253931</v>
      </c>
      <c r="G82" s="28">
        <f t="shared" si="18"/>
        <v>3398456</v>
      </c>
    </row>
  </sheetData>
  <mergeCells count="25">
    <mergeCell ref="A19:A21"/>
    <mergeCell ref="A1:G1"/>
    <mergeCell ref="A2:G2"/>
    <mergeCell ref="A3:G3"/>
    <mergeCell ref="A5:A17"/>
    <mergeCell ref="A18:B18"/>
    <mergeCell ref="A57:B57"/>
    <mergeCell ref="A22:B22"/>
    <mergeCell ref="A24:B24"/>
    <mergeCell ref="A25:A32"/>
    <mergeCell ref="A33:B33"/>
    <mergeCell ref="A34:A45"/>
    <mergeCell ref="A46:B46"/>
    <mergeCell ref="A47:A48"/>
    <mergeCell ref="A49:B49"/>
    <mergeCell ref="A51:B51"/>
    <mergeCell ref="A53:B53"/>
    <mergeCell ref="A54:A56"/>
    <mergeCell ref="A82:B82"/>
    <mergeCell ref="A58:A71"/>
    <mergeCell ref="A72:B72"/>
    <mergeCell ref="A73:A74"/>
    <mergeCell ref="A75:B75"/>
    <mergeCell ref="A76:A79"/>
    <mergeCell ref="A80:B8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Kravlje mlijeko</vt:lpstr>
      <vt:lpstr>Ovčje mlijeko</vt:lpstr>
      <vt:lpstr>Kozje mlijeko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Damir Kovačević</dc:creator>
  <cp:lastModifiedBy>Željka Fatović</cp:lastModifiedBy>
  <dcterms:created xsi:type="dcterms:W3CDTF">2024-04-20T20:36:00Z</dcterms:created>
  <dcterms:modified xsi:type="dcterms:W3CDTF">2024-04-25T08:02:52Z</dcterms:modified>
</cp:coreProperties>
</file>