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ZPPI\FINANCIJSKI PLANOVI\FINANCIJSKI PLAN 2025\"/>
    </mc:Choice>
  </mc:AlternateContent>
  <xr:revisionPtr revIDLastSave="0" documentId="8_{D923D173-39EF-4F9F-9C35-0DA86AA0E3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RH" sheetId="1" r:id="rId1"/>
  </sheets>
  <definedNames>
    <definedName name="_xlnm._FilterDatabase" localSheetId="0" hidden="1">DIRH!$A$1:$L$79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6" i="1" l="1"/>
  <c r="K14" i="1"/>
  <c r="L14" i="1"/>
  <c r="J27" i="1"/>
  <c r="J25" i="1"/>
  <c r="K6" i="1"/>
  <c r="L6" i="1"/>
  <c r="J6" i="1"/>
  <c r="L4" i="1"/>
  <c r="K4" i="1"/>
  <c r="K62" i="1"/>
  <c r="L62" i="1"/>
  <c r="K63" i="1"/>
  <c r="K7" i="1" s="1"/>
  <c r="L63" i="1"/>
  <c r="L7" i="1" s="1"/>
  <c r="J72" i="1"/>
  <c r="J69" i="1"/>
  <c r="J64" i="1"/>
  <c r="J56" i="1"/>
  <c r="J55" i="1" s="1"/>
  <c r="J4" i="1" s="1"/>
  <c r="K49" i="1"/>
  <c r="K5" i="1" s="1"/>
  <c r="L49" i="1"/>
  <c r="L5" i="1" s="1"/>
  <c r="J50" i="1"/>
  <c r="J49" i="1" s="1"/>
  <c r="J5" i="1" s="1"/>
  <c r="L46" i="1"/>
  <c r="K46" i="1"/>
  <c r="J47" i="1"/>
  <c r="J46" i="1" s="1"/>
  <c r="L39" i="1"/>
  <c r="K39" i="1"/>
  <c r="J43" i="1"/>
  <c r="J40" i="1"/>
  <c r="L34" i="1"/>
  <c r="K34" i="1"/>
  <c r="J35" i="1"/>
  <c r="J37" i="1"/>
  <c r="K29" i="1"/>
  <c r="L29" i="1"/>
  <c r="J30" i="1"/>
  <c r="J29" i="1" s="1"/>
  <c r="J19" i="1"/>
  <c r="L9" i="1"/>
  <c r="K9" i="1"/>
  <c r="J15" i="1"/>
  <c r="J14" i="1" s="1"/>
  <c r="J10" i="1"/>
  <c r="J9" i="1" s="1"/>
  <c r="J62" i="1" l="1"/>
  <c r="J63" i="1"/>
  <c r="J7" i="1" s="1"/>
  <c r="K3" i="1"/>
  <c r="K2" i="1" s="1"/>
  <c r="L3" i="1"/>
  <c r="L2" i="1" s="1"/>
  <c r="J34" i="1"/>
  <c r="J39" i="1"/>
  <c r="J3" i="1" l="1"/>
  <c r="J2" i="1" s="1"/>
</calcChain>
</file>

<file path=xl/sharedStrings.xml><?xml version="1.0" encoding="utf-8"?>
<sst xmlns="http://schemas.openxmlformats.org/spreadsheetml/2006/main" count="161" uniqueCount="45">
  <si>
    <t>Funk.podr.</t>
  </si>
  <si>
    <t>Izvor</t>
  </si>
  <si>
    <t>Državni inspektorat</t>
  </si>
  <si>
    <t>3213 Inspekcijski nadzor</t>
  </si>
  <si>
    <t>A673014</t>
  </si>
  <si>
    <t>NADZOR GRAĐENJA</t>
  </si>
  <si>
    <t>0411</t>
  </si>
  <si>
    <t>Materijalni rashodi</t>
  </si>
  <si>
    <t>Naknade troškova zaposlenima</t>
  </si>
  <si>
    <t>Rashodi za materijal i energiju</t>
  </si>
  <si>
    <t>Rashodi za usluge</t>
  </si>
  <si>
    <t>A673018</t>
  </si>
  <si>
    <t>ADMINISTRACIJA I UPRAVLJANJE</t>
  </si>
  <si>
    <t>Rashodi za zaposlene</t>
  </si>
  <si>
    <t>11</t>
  </si>
  <si>
    <t>Plaće (Bruto)</t>
  </si>
  <si>
    <t>Ostali rashodi za zaposlene</t>
  </si>
  <si>
    <t>Doprinosi iz plaće</t>
  </si>
  <si>
    <t>Naknade troškova osobama izvan radnog odnosa</t>
  </si>
  <si>
    <t>Ostali nespomenuti rashodi poslovanja</t>
  </si>
  <si>
    <t>Financijski rashodi</t>
  </si>
  <si>
    <t>Ostali financijski rashodi</t>
  </si>
  <si>
    <t>A673020</t>
  </si>
  <si>
    <t>NADZOR SASTAVNICA OKOLIŠA</t>
  </si>
  <si>
    <t>K673015</t>
  </si>
  <si>
    <t>OBNOVA VOZNOG PARKA</t>
  </si>
  <si>
    <t>Rashodi za nabavu proizvedene dugotrajne imovine</t>
  </si>
  <si>
    <t>Prijevozna sredstva</t>
  </si>
  <si>
    <t>K673016</t>
  </si>
  <si>
    <t>INFORMATIZACIJA</t>
  </si>
  <si>
    <t>Postrojenja i oprema</t>
  </si>
  <si>
    <t>Nematerijalna proizvedena imovina</t>
  </si>
  <si>
    <t>K673017</t>
  </si>
  <si>
    <t>OPREMANJE</t>
  </si>
  <si>
    <t>A673013</t>
  </si>
  <si>
    <t>PROSAFE</t>
  </si>
  <si>
    <t>A673021</t>
  </si>
  <si>
    <t>NADZOR SIGURNOSTI PROIZVODA</t>
  </si>
  <si>
    <t>A673022</t>
  </si>
  <si>
    <t xml:space="preserve">SLUŽBENE KONTROLE </t>
  </si>
  <si>
    <t>Projekcija proračuna za 2026.</t>
  </si>
  <si>
    <t>Rashodi za donacije, kazne, naknade šteta i kapitala</t>
  </si>
  <si>
    <t>Ugovorene kazne i ostale naknade šteta</t>
  </si>
  <si>
    <t>Plan 2025.</t>
  </si>
  <si>
    <t>Projekcija proračuna za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</si>
</sst>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" fontId="5" fillId="3" borderId="8" applyNumberFormat="0" applyProtection="0">
      <alignment vertical="center"/>
    </xf>
    <xf numFmtId="0" fontId="6" fillId="0" borderId="0"/>
    <xf numFmtId="0" fontId="5" fillId="4" borderId="8" applyNumberFormat="0" applyProtection="0">
      <alignment horizontal="left" vertical="center" indent="1" justifyLastLine="1"/>
    </xf>
  </cellStyleXfs>
  <cellXfs count="9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1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4" fontId="1" fillId="0" borderId="9" xfId="0" applyNumberFormat="1" applyFont="1" applyFill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4" fontId="2" fillId="0" borderId="9" xfId="0" applyNumberFormat="1" applyFont="1" applyFill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4" fontId="2" fillId="5" borderId="9" xfId="0" applyNumberFormat="1" applyFont="1" applyFill="1" applyBorder="1" applyAlignment="1">
      <alignment horizontal="right"/>
    </xf>
    <xf numFmtId="0" fontId="7" fillId="5" borderId="11" xfId="0" applyFont="1" applyFill="1" applyBorder="1" applyAlignment="1">
      <alignment horizontal="center"/>
    </xf>
    <xf numFmtId="4" fontId="7" fillId="5" borderId="9" xfId="0" applyNumberFormat="1" applyFont="1" applyFill="1" applyBorder="1" applyAlignment="1">
      <alignment horizontal="right"/>
    </xf>
    <xf numFmtId="4" fontId="4" fillId="0" borderId="9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8" fillId="0" borderId="0" xfId="0" applyFont="1"/>
    <xf numFmtId="49" fontId="2" fillId="5" borderId="9" xfId="0" applyNumberFormat="1" applyFont="1" applyFill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2" borderId="5" xfId="0" applyFont="1" applyFill="1" applyBorder="1"/>
    <xf numFmtId="4" fontId="7" fillId="2" borderId="9" xfId="0" applyNumberFormat="1" applyFont="1" applyFill="1" applyBorder="1" applyAlignment="1">
      <alignment horizontal="right"/>
    </xf>
    <xf numFmtId="4" fontId="2" fillId="2" borderId="9" xfId="0" applyNumberFormat="1" applyFont="1" applyFill="1" applyBorder="1" applyAlignment="1">
      <alignment horizontal="right"/>
    </xf>
    <xf numFmtId="0" fontId="2" fillId="0" borderId="9" xfId="0" applyFont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0" fontId="2" fillId="0" borderId="20" xfId="0" applyFont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/>
    </xf>
    <xf numFmtId="4" fontId="7" fillId="0" borderId="4" xfId="0" applyNumberFormat="1" applyFont="1" applyBorder="1" applyAlignment="1">
      <alignment horizontal="right"/>
    </xf>
    <xf numFmtId="4" fontId="7" fillId="0" borderId="21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4" fontId="4" fillId="0" borderId="24" xfId="0" applyNumberFormat="1" applyFont="1" applyBorder="1" applyAlignment="1">
      <alignment horizontal="right"/>
    </xf>
    <xf numFmtId="4" fontId="7" fillId="0" borderId="24" xfId="0" applyNumberFormat="1" applyFont="1" applyBorder="1" applyAlignment="1">
      <alignment horizontal="right"/>
    </xf>
    <xf numFmtId="4" fontId="7" fillId="0" borderId="26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" fontId="0" fillId="0" borderId="0" xfId="0" applyNumberFormat="1"/>
    <xf numFmtId="4" fontId="2" fillId="0" borderId="27" xfId="0" applyNumberFormat="1" applyFont="1" applyFill="1" applyBorder="1" applyAlignment="1">
      <alignment horizontal="right"/>
    </xf>
    <xf numFmtId="4" fontId="7" fillId="0" borderId="27" xfId="0" applyNumberFormat="1" applyFont="1" applyFill="1" applyBorder="1" applyAlignment="1">
      <alignment horizontal="right"/>
    </xf>
    <xf numFmtId="4" fontId="2" fillId="2" borderId="27" xfId="0" applyNumberFormat="1" applyFont="1" applyFill="1" applyBorder="1" applyAlignment="1">
      <alignment horizontal="right"/>
    </xf>
    <xf numFmtId="0" fontId="2" fillId="5" borderId="28" xfId="0" applyFont="1" applyFill="1" applyBorder="1" applyAlignment="1">
      <alignment horizontal="center"/>
    </xf>
    <xf numFmtId="4" fontId="2" fillId="5" borderId="27" xfId="0" applyNumberFormat="1" applyFont="1" applyFill="1" applyBorder="1" applyAlignment="1">
      <alignment horizontal="right"/>
    </xf>
    <xf numFmtId="0" fontId="2" fillId="2" borderId="28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4" fontId="1" fillId="0" borderId="27" xfId="0" applyNumberFormat="1" applyFont="1" applyFill="1" applyBorder="1" applyAlignment="1">
      <alignment horizontal="right"/>
    </xf>
    <xf numFmtId="4" fontId="1" fillId="0" borderId="27" xfId="0" applyNumberFormat="1" applyFont="1" applyBorder="1" applyAlignment="1">
      <alignment horizontal="right"/>
    </xf>
    <xf numFmtId="4" fontId="7" fillId="5" borderId="27" xfId="0" applyNumberFormat="1" applyFont="1" applyFill="1" applyBorder="1" applyAlignment="1">
      <alignment horizontal="right"/>
    </xf>
    <xf numFmtId="4" fontId="2" fillId="0" borderId="27" xfId="0" applyNumberFormat="1" applyFont="1" applyBorder="1" applyAlignment="1">
      <alignment horizontal="right"/>
    </xf>
    <xf numFmtId="4" fontId="7" fillId="0" borderId="27" xfId="0" applyNumberFormat="1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4" fontId="4" fillId="0" borderId="27" xfId="0" applyNumberFormat="1" applyFont="1" applyBorder="1" applyAlignment="1">
      <alignment horizontal="right"/>
    </xf>
    <xf numFmtId="49" fontId="7" fillId="5" borderId="9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1" fillId="0" borderId="9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29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29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30" xfId="0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2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3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4">
    <cellStyle name="Normal 2" xfId="2" xr:uid="{00000000-0005-0000-0000-000000000000}"/>
    <cellStyle name="Normalno" xfId="0" builtinId="0"/>
    <cellStyle name="SAPBEXaggData" xfId="1" xr:uid="{00000000-0005-0000-0000-000002000000}"/>
    <cellStyle name="SAPBEXHLevel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abSelected="1" workbookViewId="0">
      <selection activeCell="L79" sqref="L79"/>
    </sheetView>
  </sheetViews>
  <sheetFormatPr defaultRowHeight="15" x14ac:dyDescent="0.25"/>
  <cols>
    <col min="1" max="1" width="9.140625" customWidth="1"/>
    <col min="9" max="9" width="9.140625" customWidth="1"/>
    <col min="10" max="10" width="17.140625" style="23" customWidth="1"/>
    <col min="11" max="11" width="15.85546875" customWidth="1"/>
    <col min="12" max="12" width="16.140625" customWidth="1"/>
    <col min="13" max="13" width="21.85546875" customWidth="1"/>
    <col min="14" max="14" width="10.140625" bestFit="1" customWidth="1"/>
  </cols>
  <sheetData>
    <row r="1" spans="1:13" ht="39" thickBot="1" x14ac:dyDescent="0.3">
      <c r="A1" s="77"/>
      <c r="B1" s="78"/>
      <c r="C1" s="78"/>
      <c r="D1" s="78"/>
      <c r="E1" s="78"/>
      <c r="F1" s="78"/>
      <c r="G1" s="78"/>
      <c r="H1" s="1" t="s">
        <v>0</v>
      </c>
      <c r="I1" s="8" t="s">
        <v>1</v>
      </c>
      <c r="J1" s="36" t="s">
        <v>43</v>
      </c>
      <c r="K1" s="9" t="s">
        <v>40</v>
      </c>
      <c r="L1" s="32" t="s">
        <v>44</v>
      </c>
    </row>
    <row r="2" spans="1:13" x14ac:dyDescent="0.25">
      <c r="A2" s="2">
        <v>-22505</v>
      </c>
      <c r="B2" s="81" t="s">
        <v>2</v>
      </c>
      <c r="C2" s="81"/>
      <c r="D2" s="81"/>
      <c r="E2" s="81"/>
      <c r="F2" s="81"/>
      <c r="G2" s="81"/>
      <c r="H2" s="81"/>
      <c r="I2" s="7"/>
      <c r="J2" s="34">
        <f>J3+J4+J5+J6+J7</f>
        <v>82217308</v>
      </c>
      <c r="K2" s="34">
        <f t="shared" ref="K2:L2" si="0">K3+K4+K5+K6+K7</f>
        <v>80456777</v>
      </c>
      <c r="L2" s="35">
        <f t="shared" si="0"/>
        <v>79342911</v>
      </c>
    </row>
    <row r="3" spans="1:13" x14ac:dyDescent="0.25">
      <c r="A3" s="82"/>
      <c r="B3" s="83"/>
      <c r="C3" s="83"/>
      <c r="D3" s="83"/>
      <c r="E3" s="83"/>
      <c r="F3" s="83"/>
      <c r="G3" s="83"/>
      <c r="H3" s="84"/>
      <c r="I3" s="4">
        <v>11</v>
      </c>
      <c r="J3" s="22">
        <f>J9+J14+J29+J34+J39+J46+J62</f>
        <v>72368377</v>
      </c>
      <c r="K3" s="22">
        <f t="shared" ref="K3:L3" si="1">K9+K14+K29+K34+K39+K46+K62</f>
        <v>70839771</v>
      </c>
      <c r="L3" s="47">
        <f t="shared" si="1"/>
        <v>69705907</v>
      </c>
    </row>
    <row r="4" spans="1:13" x14ac:dyDescent="0.25">
      <c r="A4" s="85"/>
      <c r="B4" s="86"/>
      <c r="C4" s="86"/>
      <c r="D4" s="86"/>
      <c r="E4" s="86"/>
      <c r="F4" s="86"/>
      <c r="G4" s="86"/>
      <c r="H4" s="87"/>
      <c r="I4" s="4">
        <v>52</v>
      </c>
      <c r="J4" s="22">
        <f>J55</f>
        <v>12924</v>
      </c>
      <c r="K4" s="22">
        <f>K55</f>
        <v>0</v>
      </c>
      <c r="L4" s="47">
        <f>L55</f>
        <v>0</v>
      </c>
    </row>
    <row r="5" spans="1:13" x14ac:dyDescent="0.25">
      <c r="A5" s="85"/>
      <c r="B5" s="86"/>
      <c r="C5" s="86"/>
      <c r="D5" s="86"/>
      <c r="E5" s="86"/>
      <c r="F5" s="86"/>
      <c r="G5" s="86"/>
      <c r="H5" s="87"/>
      <c r="I5" s="4">
        <v>51</v>
      </c>
      <c r="J5" s="22">
        <f>J49</f>
        <v>9954</v>
      </c>
      <c r="K5" s="22">
        <f t="shared" ref="K5:L5" si="2">K49</f>
        <v>9954</v>
      </c>
      <c r="L5" s="47">
        <f t="shared" si="2"/>
        <v>9954</v>
      </c>
    </row>
    <row r="6" spans="1:13" x14ac:dyDescent="0.25">
      <c r="A6" s="85"/>
      <c r="B6" s="86"/>
      <c r="C6" s="86"/>
      <c r="D6" s="86"/>
      <c r="E6" s="86"/>
      <c r="F6" s="86"/>
      <c r="G6" s="86"/>
      <c r="H6" s="87"/>
      <c r="I6" s="4">
        <v>559</v>
      </c>
      <c r="J6" s="22">
        <f>J54</f>
        <v>13273</v>
      </c>
      <c r="K6" s="22">
        <f t="shared" ref="K6:L6" si="3">K54</f>
        <v>13273</v>
      </c>
      <c r="L6" s="47">
        <f t="shared" si="3"/>
        <v>13273</v>
      </c>
    </row>
    <row r="7" spans="1:13" x14ac:dyDescent="0.25">
      <c r="A7" s="88"/>
      <c r="B7" s="89"/>
      <c r="C7" s="89"/>
      <c r="D7" s="89"/>
      <c r="E7" s="89"/>
      <c r="F7" s="89"/>
      <c r="G7" s="89"/>
      <c r="H7" s="90"/>
      <c r="I7" s="4">
        <v>43</v>
      </c>
      <c r="J7" s="22">
        <f>J63</f>
        <v>9812780</v>
      </c>
      <c r="K7" s="22">
        <f t="shared" ref="K7:L7" si="4">K63</f>
        <v>9593779</v>
      </c>
      <c r="L7" s="47">
        <f t="shared" si="4"/>
        <v>9613777</v>
      </c>
    </row>
    <row r="8" spans="1:13" x14ac:dyDescent="0.25">
      <c r="A8" s="79" t="s">
        <v>3</v>
      </c>
      <c r="B8" s="80"/>
      <c r="C8" s="80"/>
      <c r="D8" s="80"/>
      <c r="E8" s="80"/>
      <c r="F8" s="80"/>
      <c r="G8" s="80"/>
      <c r="H8" s="80"/>
      <c r="I8" s="27"/>
      <c r="J8" s="28"/>
      <c r="K8" s="29"/>
      <c r="L8" s="48"/>
    </row>
    <row r="9" spans="1:13" x14ac:dyDescent="0.25">
      <c r="A9" s="49" t="s">
        <v>4</v>
      </c>
      <c r="B9" s="73" t="s">
        <v>5</v>
      </c>
      <c r="C9" s="73"/>
      <c r="D9" s="73"/>
      <c r="E9" s="73"/>
      <c r="F9" s="73"/>
      <c r="G9" s="74"/>
      <c r="H9" s="24" t="s">
        <v>6</v>
      </c>
      <c r="I9" s="17">
        <v>11</v>
      </c>
      <c r="J9" s="20">
        <f>J10</f>
        <v>2067000</v>
      </c>
      <c r="K9" s="18">
        <f>K10</f>
        <v>2062000</v>
      </c>
      <c r="L9" s="50">
        <f>L10</f>
        <v>2061000</v>
      </c>
    </row>
    <row r="10" spans="1:13" x14ac:dyDescent="0.25">
      <c r="A10" s="51">
        <v>-32</v>
      </c>
      <c r="B10" s="65" t="s">
        <v>7</v>
      </c>
      <c r="C10" s="65"/>
      <c r="D10" s="65"/>
      <c r="E10" s="65"/>
      <c r="F10" s="65"/>
      <c r="G10" s="66"/>
      <c r="H10" s="26" t="s">
        <v>6</v>
      </c>
      <c r="I10" s="5">
        <v>11</v>
      </c>
      <c r="J10" s="22">
        <f>J11+J12+J13</f>
        <v>2067000</v>
      </c>
      <c r="K10" s="13">
        <v>2062000</v>
      </c>
      <c r="L10" s="46">
        <v>2061000</v>
      </c>
    </row>
    <row r="11" spans="1:13" x14ac:dyDescent="0.25">
      <c r="A11" s="52">
        <v>-321</v>
      </c>
      <c r="B11" s="68" t="s">
        <v>8</v>
      </c>
      <c r="C11" s="68"/>
      <c r="D11" s="68"/>
      <c r="E11" s="68"/>
      <c r="F11" s="68"/>
      <c r="G11" s="69"/>
      <c r="H11" s="26" t="s">
        <v>6</v>
      </c>
      <c r="I11" s="5">
        <v>11</v>
      </c>
      <c r="J11" s="21">
        <v>37500</v>
      </c>
      <c r="K11" s="11"/>
      <c r="L11" s="53"/>
    </row>
    <row r="12" spans="1:13" x14ac:dyDescent="0.25">
      <c r="A12" s="52">
        <v>-322</v>
      </c>
      <c r="B12" s="70" t="s">
        <v>9</v>
      </c>
      <c r="C12" s="71"/>
      <c r="D12" s="71"/>
      <c r="E12" s="71"/>
      <c r="F12" s="71"/>
      <c r="G12" s="72"/>
      <c r="H12" s="26" t="s">
        <v>6</v>
      </c>
      <c r="I12" s="5">
        <v>11</v>
      </c>
      <c r="J12" s="21">
        <v>1500</v>
      </c>
      <c r="K12" s="11"/>
      <c r="L12" s="53"/>
    </row>
    <row r="13" spans="1:13" x14ac:dyDescent="0.25">
      <c r="A13" s="52">
        <v>-323</v>
      </c>
      <c r="B13" s="63" t="s">
        <v>10</v>
      </c>
      <c r="C13" s="63"/>
      <c r="D13" s="63"/>
      <c r="E13" s="63"/>
      <c r="F13" s="63"/>
      <c r="G13" s="64"/>
      <c r="H13" s="25" t="s">
        <v>6</v>
      </c>
      <c r="I13" s="6">
        <v>11</v>
      </c>
      <c r="J13" s="15">
        <v>2028000</v>
      </c>
      <c r="K13" s="14"/>
      <c r="L13" s="54"/>
    </row>
    <row r="14" spans="1:13" x14ac:dyDescent="0.25">
      <c r="A14" s="49" t="s">
        <v>11</v>
      </c>
      <c r="B14" s="73" t="s">
        <v>12</v>
      </c>
      <c r="C14" s="73"/>
      <c r="D14" s="73"/>
      <c r="E14" s="73"/>
      <c r="F14" s="73"/>
      <c r="G14" s="74"/>
      <c r="H14" s="24" t="s">
        <v>6</v>
      </c>
      <c r="I14" s="17">
        <v>11</v>
      </c>
      <c r="J14" s="20">
        <f>J15+J19+J25+J27</f>
        <v>60136596</v>
      </c>
      <c r="K14" s="20">
        <f t="shared" ref="K14:L14" si="5">K15+K19+K25+K27</f>
        <v>59903626</v>
      </c>
      <c r="L14" s="20">
        <f t="shared" si="5"/>
        <v>59106302</v>
      </c>
      <c r="M14" s="31"/>
    </row>
    <row r="15" spans="1:13" x14ac:dyDescent="0.25">
      <c r="A15" s="51">
        <v>-31</v>
      </c>
      <c r="B15" s="65" t="s">
        <v>13</v>
      </c>
      <c r="C15" s="65"/>
      <c r="D15" s="65"/>
      <c r="E15" s="65"/>
      <c r="F15" s="65"/>
      <c r="G15" s="66"/>
      <c r="H15" s="26" t="s">
        <v>6</v>
      </c>
      <c r="I15" s="3" t="s">
        <v>14</v>
      </c>
      <c r="J15" s="22">
        <f>J16+J17+J18</f>
        <v>50498500</v>
      </c>
      <c r="K15" s="13">
        <v>50548500</v>
      </c>
      <c r="L15" s="46">
        <v>51046176</v>
      </c>
    </row>
    <row r="16" spans="1:13" x14ac:dyDescent="0.25">
      <c r="A16" s="52">
        <v>-311</v>
      </c>
      <c r="B16" s="63" t="s">
        <v>15</v>
      </c>
      <c r="C16" s="63"/>
      <c r="D16" s="63"/>
      <c r="E16" s="63"/>
      <c r="F16" s="63"/>
      <c r="G16" s="64"/>
      <c r="H16" s="25" t="s">
        <v>6</v>
      </c>
      <c r="I16" s="6">
        <v>11</v>
      </c>
      <c r="J16" s="15">
        <v>41350000</v>
      </c>
      <c r="K16" s="14"/>
      <c r="L16" s="54"/>
    </row>
    <row r="17" spans="1:12" x14ac:dyDescent="0.25">
      <c r="A17" s="52">
        <v>-312</v>
      </c>
      <c r="B17" s="63" t="s">
        <v>16</v>
      </c>
      <c r="C17" s="63"/>
      <c r="D17" s="63"/>
      <c r="E17" s="63"/>
      <c r="F17" s="63"/>
      <c r="G17" s="64"/>
      <c r="H17" s="25" t="s">
        <v>6</v>
      </c>
      <c r="I17" s="6">
        <v>11</v>
      </c>
      <c r="J17" s="15">
        <v>2400000</v>
      </c>
      <c r="K17" s="14"/>
      <c r="L17" s="54"/>
    </row>
    <row r="18" spans="1:12" x14ac:dyDescent="0.25">
      <c r="A18" s="52">
        <v>-313</v>
      </c>
      <c r="B18" s="63" t="s">
        <v>17</v>
      </c>
      <c r="C18" s="63"/>
      <c r="D18" s="63"/>
      <c r="E18" s="63"/>
      <c r="F18" s="63"/>
      <c r="G18" s="64"/>
      <c r="H18" s="25" t="s">
        <v>6</v>
      </c>
      <c r="I18" s="6">
        <v>11</v>
      </c>
      <c r="J18" s="15">
        <v>6748500</v>
      </c>
      <c r="K18" s="14"/>
      <c r="L18" s="54"/>
    </row>
    <row r="19" spans="1:12" x14ac:dyDescent="0.25">
      <c r="A19" s="51">
        <v>-32</v>
      </c>
      <c r="B19" s="65" t="s">
        <v>7</v>
      </c>
      <c r="C19" s="65"/>
      <c r="D19" s="65"/>
      <c r="E19" s="65"/>
      <c r="F19" s="65"/>
      <c r="G19" s="66"/>
      <c r="H19" s="26" t="s">
        <v>6</v>
      </c>
      <c r="I19" s="5">
        <v>11</v>
      </c>
      <c r="J19" s="22">
        <f>J20+J21+J22+J23+J24</f>
        <v>9593432</v>
      </c>
      <c r="K19" s="13">
        <v>9311262</v>
      </c>
      <c r="L19" s="46">
        <v>8016762</v>
      </c>
    </row>
    <row r="20" spans="1:12" x14ac:dyDescent="0.25">
      <c r="A20" s="52">
        <v>-321</v>
      </c>
      <c r="B20" s="63" t="s">
        <v>8</v>
      </c>
      <c r="C20" s="63"/>
      <c r="D20" s="63"/>
      <c r="E20" s="63"/>
      <c r="F20" s="63"/>
      <c r="G20" s="64"/>
      <c r="H20" s="25" t="s">
        <v>6</v>
      </c>
      <c r="I20" s="6">
        <v>11</v>
      </c>
      <c r="J20" s="15">
        <v>2055220</v>
      </c>
      <c r="K20" s="14"/>
      <c r="L20" s="54"/>
    </row>
    <row r="21" spans="1:12" x14ac:dyDescent="0.25">
      <c r="A21" s="52">
        <v>-322</v>
      </c>
      <c r="B21" s="63" t="s">
        <v>9</v>
      </c>
      <c r="C21" s="63"/>
      <c r="D21" s="63"/>
      <c r="E21" s="63"/>
      <c r="F21" s="63"/>
      <c r="G21" s="64"/>
      <c r="H21" s="25" t="s">
        <v>6</v>
      </c>
      <c r="I21" s="6">
        <v>11</v>
      </c>
      <c r="J21" s="15">
        <v>2255250</v>
      </c>
      <c r="K21" s="14"/>
      <c r="L21" s="54"/>
    </row>
    <row r="22" spans="1:12" x14ac:dyDescent="0.25">
      <c r="A22" s="52">
        <v>-323</v>
      </c>
      <c r="B22" s="63" t="s">
        <v>10</v>
      </c>
      <c r="C22" s="63"/>
      <c r="D22" s="63"/>
      <c r="E22" s="63"/>
      <c r="F22" s="63"/>
      <c r="G22" s="64"/>
      <c r="H22" s="25" t="s">
        <v>6</v>
      </c>
      <c r="I22" s="6">
        <v>11</v>
      </c>
      <c r="J22" s="15">
        <v>4978045</v>
      </c>
      <c r="K22" s="14"/>
      <c r="L22" s="54"/>
    </row>
    <row r="23" spans="1:12" x14ac:dyDescent="0.25">
      <c r="A23" s="52">
        <v>-324</v>
      </c>
      <c r="B23" s="63" t="s">
        <v>18</v>
      </c>
      <c r="C23" s="63"/>
      <c r="D23" s="63"/>
      <c r="E23" s="63"/>
      <c r="F23" s="63"/>
      <c r="G23" s="64"/>
      <c r="H23" s="25" t="s">
        <v>6</v>
      </c>
      <c r="I23" s="6">
        <v>11</v>
      </c>
      <c r="J23" s="15">
        <v>100</v>
      </c>
      <c r="K23" s="14"/>
      <c r="L23" s="54"/>
    </row>
    <row r="24" spans="1:12" x14ac:dyDescent="0.25">
      <c r="A24" s="52">
        <v>-329</v>
      </c>
      <c r="B24" s="63" t="s">
        <v>19</v>
      </c>
      <c r="C24" s="63"/>
      <c r="D24" s="63"/>
      <c r="E24" s="63"/>
      <c r="F24" s="63"/>
      <c r="G24" s="64"/>
      <c r="H24" s="25" t="s">
        <v>6</v>
      </c>
      <c r="I24" s="6">
        <v>11</v>
      </c>
      <c r="J24" s="15">
        <v>304817</v>
      </c>
      <c r="K24" s="14"/>
      <c r="L24" s="54"/>
    </row>
    <row r="25" spans="1:12" x14ac:dyDescent="0.25">
      <c r="A25" s="51">
        <v>-34</v>
      </c>
      <c r="B25" s="65" t="s">
        <v>20</v>
      </c>
      <c r="C25" s="65"/>
      <c r="D25" s="65"/>
      <c r="E25" s="65"/>
      <c r="F25" s="65"/>
      <c r="G25" s="66"/>
      <c r="H25" s="26" t="s">
        <v>6</v>
      </c>
      <c r="I25" s="5">
        <v>11</v>
      </c>
      <c r="J25" s="22">
        <f>J26</f>
        <v>4664</v>
      </c>
      <c r="K25" s="13">
        <v>3864</v>
      </c>
      <c r="L25" s="46">
        <v>3364</v>
      </c>
    </row>
    <row r="26" spans="1:12" x14ac:dyDescent="0.25">
      <c r="A26" s="52">
        <v>-343</v>
      </c>
      <c r="B26" s="63" t="s">
        <v>21</v>
      </c>
      <c r="C26" s="63"/>
      <c r="D26" s="63"/>
      <c r="E26" s="63"/>
      <c r="F26" s="63"/>
      <c r="G26" s="64"/>
      <c r="H26" s="25" t="s">
        <v>6</v>
      </c>
      <c r="I26" s="6">
        <v>11</v>
      </c>
      <c r="J26" s="15">
        <v>4664</v>
      </c>
      <c r="K26" s="14"/>
      <c r="L26" s="54"/>
    </row>
    <row r="27" spans="1:12" x14ac:dyDescent="0.25">
      <c r="A27" s="51">
        <v>-38</v>
      </c>
      <c r="B27" s="65" t="s">
        <v>41</v>
      </c>
      <c r="C27" s="65"/>
      <c r="D27" s="65"/>
      <c r="E27" s="65"/>
      <c r="F27" s="65"/>
      <c r="G27" s="66"/>
      <c r="H27" s="25" t="s">
        <v>6</v>
      </c>
      <c r="I27" s="6">
        <v>11</v>
      </c>
      <c r="J27" s="16">
        <f>J28</f>
        <v>40000</v>
      </c>
      <c r="K27" s="12">
        <v>40000</v>
      </c>
      <c r="L27" s="56">
        <v>40000</v>
      </c>
    </row>
    <row r="28" spans="1:12" x14ac:dyDescent="0.25">
      <c r="A28" s="52">
        <v>3834</v>
      </c>
      <c r="B28" s="64" t="s">
        <v>42</v>
      </c>
      <c r="C28" s="91"/>
      <c r="D28" s="91"/>
      <c r="E28" s="91"/>
      <c r="F28" s="91"/>
      <c r="G28" s="92"/>
      <c r="H28" s="25" t="s">
        <v>6</v>
      </c>
      <c r="I28" s="6">
        <v>11</v>
      </c>
      <c r="J28" s="15">
        <v>40000</v>
      </c>
      <c r="K28" s="14"/>
      <c r="L28" s="54"/>
    </row>
    <row r="29" spans="1:12" x14ac:dyDescent="0.25">
      <c r="A29" s="49" t="s">
        <v>22</v>
      </c>
      <c r="B29" s="73" t="s">
        <v>23</v>
      </c>
      <c r="C29" s="73"/>
      <c r="D29" s="73"/>
      <c r="E29" s="73"/>
      <c r="F29" s="73"/>
      <c r="G29" s="74"/>
      <c r="H29" s="24" t="s">
        <v>6</v>
      </c>
      <c r="I29" s="17">
        <v>11</v>
      </c>
      <c r="J29" s="20">
        <f>J30</f>
        <v>2050309</v>
      </c>
      <c r="K29" s="20">
        <f t="shared" ref="K29:L29" si="6">K30</f>
        <v>1850309</v>
      </c>
      <c r="L29" s="55">
        <f t="shared" si="6"/>
        <v>1652133</v>
      </c>
    </row>
    <row r="30" spans="1:12" x14ac:dyDescent="0.25">
      <c r="A30" s="51">
        <v>-32</v>
      </c>
      <c r="B30" s="65" t="s">
        <v>7</v>
      </c>
      <c r="C30" s="65"/>
      <c r="D30" s="65"/>
      <c r="E30" s="65"/>
      <c r="F30" s="65"/>
      <c r="G30" s="66"/>
      <c r="H30" s="26" t="s">
        <v>6</v>
      </c>
      <c r="I30" s="5">
        <v>11</v>
      </c>
      <c r="J30" s="22">
        <f>J31+J32+J33</f>
        <v>2050309</v>
      </c>
      <c r="K30" s="13">
        <v>1850309</v>
      </c>
      <c r="L30" s="46">
        <v>1652133</v>
      </c>
    </row>
    <row r="31" spans="1:12" x14ac:dyDescent="0.25">
      <c r="A31" s="52">
        <v>-321</v>
      </c>
      <c r="B31" s="63" t="s">
        <v>8</v>
      </c>
      <c r="C31" s="63"/>
      <c r="D31" s="63"/>
      <c r="E31" s="63"/>
      <c r="F31" s="63"/>
      <c r="G31" s="64"/>
      <c r="H31" s="25" t="s">
        <v>6</v>
      </c>
      <c r="I31" s="6">
        <v>11</v>
      </c>
      <c r="J31" s="15">
        <v>17000</v>
      </c>
      <c r="K31" s="12"/>
      <c r="L31" s="56"/>
    </row>
    <row r="32" spans="1:12" x14ac:dyDescent="0.25">
      <c r="A32" s="52">
        <v>-323</v>
      </c>
      <c r="B32" s="63" t="s">
        <v>10</v>
      </c>
      <c r="C32" s="63"/>
      <c r="D32" s="63"/>
      <c r="E32" s="63"/>
      <c r="F32" s="63"/>
      <c r="G32" s="64"/>
      <c r="H32" s="25" t="s">
        <v>6</v>
      </c>
      <c r="I32" s="6">
        <v>11</v>
      </c>
      <c r="J32" s="15">
        <v>2025500</v>
      </c>
      <c r="K32" s="12"/>
      <c r="L32" s="56"/>
    </row>
    <row r="33" spans="1:14" x14ac:dyDescent="0.25">
      <c r="A33" s="52">
        <v>-329</v>
      </c>
      <c r="B33" s="63" t="s">
        <v>19</v>
      </c>
      <c r="C33" s="63"/>
      <c r="D33" s="63"/>
      <c r="E33" s="63"/>
      <c r="F33" s="63"/>
      <c r="G33" s="64"/>
      <c r="H33" s="25" t="s">
        <v>6</v>
      </c>
      <c r="I33" s="6">
        <v>11</v>
      </c>
      <c r="J33" s="15">
        <v>7809</v>
      </c>
      <c r="K33" s="12"/>
      <c r="L33" s="56"/>
    </row>
    <row r="34" spans="1:14" x14ac:dyDescent="0.25">
      <c r="A34" s="49" t="s">
        <v>24</v>
      </c>
      <c r="B34" s="73" t="s">
        <v>25</v>
      </c>
      <c r="C34" s="73"/>
      <c r="D34" s="73"/>
      <c r="E34" s="73"/>
      <c r="F34" s="73"/>
      <c r="G34" s="74"/>
      <c r="H34" s="24" t="s">
        <v>6</v>
      </c>
      <c r="I34" s="17">
        <v>11</v>
      </c>
      <c r="J34" s="20">
        <f>J35+J37</f>
        <v>1050000</v>
      </c>
      <c r="K34" s="20">
        <f>K35+K37</f>
        <v>1050000</v>
      </c>
      <c r="L34" s="55">
        <f>L35+L37</f>
        <v>1050000</v>
      </c>
    </row>
    <row r="35" spans="1:14" x14ac:dyDescent="0.25">
      <c r="A35" s="51">
        <v>-32</v>
      </c>
      <c r="B35" s="65" t="s">
        <v>7</v>
      </c>
      <c r="C35" s="65"/>
      <c r="D35" s="65"/>
      <c r="E35" s="65"/>
      <c r="F35" s="65"/>
      <c r="G35" s="66"/>
      <c r="H35" s="26" t="s">
        <v>6</v>
      </c>
      <c r="I35" s="5">
        <v>11</v>
      </c>
      <c r="J35" s="22">
        <f>J36</f>
        <v>50000</v>
      </c>
      <c r="K35" s="13">
        <v>50000</v>
      </c>
      <c r="L35" s="46">
        <v>50000</v>
      </c>
      <c r="N35" s="45"/>
    </row>
    <row r="36" spans="1:14" x14ac:dyDescent="0.25">
      <c r="A36" s="52">
        <v>-323</v>
      </c>
      <c r="B36" s="63" t="s">
        <v>10</v>
      </c>
      <c r="C36" s="63"/>
      <c r="D36" s="63"/>
      <c r="E36" s="63"/>
      <c r="F36" s="63"/>
      <c r="G36" s="64"/>
      <c r="H36" s="25" t="s">
        <v>6</v>
      </c>
      <c r="I36" s="6">
        <v>11</v>
      </c>
      <c r="J36" s="15">
        <v>50000</v>
      </c>
      <c r="K36" s="12"/>
      <c r="L36" s="56"/>
    </row>
    <row r="37" spans="1:14" x14ac:dyDescent="0.25">
      <c r="A37" s="51">
        <v>-42</v>
      </c>
      <c r="B37" s="65" t="s">
        <v>26</v>
      </c>
      <c r="C37" s="65"/>
      <c r="D37" s="65"/>
      <c r="E37" s="65"/>
      <c r="F37" s="65"/>
      <c r="G37" s="66"/>
      <c r="H37" s="26" t="s">
        <v>6</v>
      </c>
      <c r="I37" s="5">
        <v>11</v>
      </c>
      <c r="J37" s="22">
        <f>J38</f>
        <v>1000000</v>
      </c>
      <c r="K37" s="13">
        <v>1000000</v>
      </c>
      <c r="L37" s="46">
        <v>1000000</v>
      </c>
    </row>
    <row r="38" spans="1:14" x14ac:dyDescent="0.25">
      <c r="A38" s="52">
        <v>-423</v>
      </c>
      <c r="B38" s="63" t="s">
        <v>27</v>
      </c>
      <c r="C38" s="63"/>
      <c r="D38" s="63"/>
      <c r="E38" s="63"/>
      <c r="F38" s="63"/>
      <c r="G38" s="64"/>
      <c r="H38" s="25" t="s">
        <v>6</v>
      </c>
      <c r="I38" s="6">
        <v>11</v>
      </c>
      <c r="J38" s="15">
        <v>1000000</v>
      </c>
      <c r="K38" s="12"/>
      <c r="L38" s="56"/>
    </row>
    <row r="39" spans="1:14" x14ac:dyDescent="0.25">
      <c r="A39" s="49" t="s">
        <v>28</v>
      </c>
      <c r="B39" s="73" t="s">
        <v>29</v>
      </c>
      <c r="C39" s="73"/>
      <c r="D39" s="73"/>
      <c r="E39" s="73"/>
      <c r="F39" s="73"/>
      <c r="G39" s="74"/>
      <c r="H39" s="24" t="s">
        <v>6</v>
      </c>
      <c r="I39" s="17">
        <v>11</v>
      </c>
      <c r="J39" s="20">
        <f>J40+J43</f>
        <v>4299000</v>
      </c>
      <c r="K39" s="18">
        <f>K40+K43</f>
        <v>3221000</v>
      </c>
      <c r="L39" s="50">
        <f>L40+L43</f>
        <v>3071000</v>
      </c>
      <c r="M39" s="31"/>
    </row>
    <row r="40" spans="1:14" x14ac:dyDescent="0.25">
      <c r="A40" s="51">
        <v>-32</v>
      </c>
      <c r="B40" s="65" t="s">
        <v>7</v>
      </c>
      <c r="C40" s="65"/>
      <c r="D40" s="65"/>
      <c r="E40" s="65"/>
      <c r="F40" s="65"/>
      <c r="G40" s="66"/>
      <c r="H40" s="26" t="s">
        <v>6</v>
      </c>
      <c r="I40" s="5">
        <v>11</v>
      </c>
      <c r="J40" s="22">
        <f>J41+J42</f>
        <v>1879000</v>
      </c>
      <c r="K40" s="22">
        <v>1801000</v>
      </c>
      <c r="L40" s="47">
        <v>1801000</v>
      </c>
      <c r="M40" s="45"/>
    </row>
    <row r="41" spans="1:14" x14ac:dyDescent="0.25">
      <c r="A41" s="52">
        <v>-322</v>
      </c>
      <c r="B41" s="70" t="s">
        <v>9</v>
      </c>
      <c r="C41" s="93"/>
      <c r="D41" s="93"/>
      <c r="E41" s="93"/>
      <c r="F41" s="93"/>
      <c r="G41" s="94"/>
      <c r="H41" s="26" t="s">
        <v>6</v>
      </c>
      <c r="I41" s="5">
        <v>11</v>
      </c>
      <c r="J41" s="21">
        <v>1000</v>
      </c>
      <c r="K41" s="13"/>
      <c r="L41" s="46"/>
    </row>
    <row r="42" spans="1:14" x14ac:dyDescent="0.25">
      <c r="A42" s="52">
        <v>-323</v>
      </c>
      <c r="B42" s="63" t="s">
        <v>10</v>
      </c>
      <c r="C42" s="63"/>
      <c r="D42" s="63"/>
      <c r="E42" s="63"/>
      <c r="F42" s="63"/>
      <c r="G42" s="64"/>
      <c r="H42" s="25" t="s">
        <v>6</v>
      </c>
      <c r="I42" s="6">
        <v>11</v>
      </c>
      <c r="J42" s="15">
        <v>1878000</v>
      </c>
      <c r="K42" s="12"/>
      <c r="L42" s="56"/>
    </row>
    <row r="43" spans="1:14" x14ac:dyDescent="0.25">
      <c r="A43" s="51">
        <v>-42</v>
      </c>
      <c r="B43" s="65" t="s">
        <v>26</v>
      </c>
      <c r="C43" s="65"/>
      <c r="D43" s="65"/>
      <c r="E43" s="65"/>
      <c r="F43" s="65"/>
      <c r="G43" s="66"/>
      <c r="H43" s="33" t="s">
        <v>6</v>
      </c>
      <c r="I43" s="5">
        <v>11</v>
      </c>
      <c r="J43" s="22">
        <f>J44+J45</f>
        <v>2420000</v>
      </c>
      <c r="K43" s="13">
        <v>1420000</v>
      </c>
      <c r="L43" s="46">
        <v>1270000</v>
      </c>
    </row>
    <row r="44" spans="1:14" x14ac:dyDescent="0.25">
      <c r="A44" s="52">
        <v>-422</v>
      </c>
      <c r="B44" s="68" t="s">
        <v>30</v>
      </c>
      <c r="C44" s="68"/>
      <c r="D44" s="68"/>
      <c r="E44" s="68"/>
      <c r="F44" s="68"/>
      <c r="G44" s="69"/>
      <c r="H44" s="26" t="s">
        <v>6</v>
      </c>
      <c r="I44" s="5">
        <v>11</v>
      </c>
      <c r="J44" s="21">
        <v>420000</v>
      </c>
      <c r="K44" s="22"/>
      <c r="L44" s="47"/>
    </row>
    <row r="45" spans="1:14" x14ac:dyDescent="0.25">
      <c r="A45" s="52">
        <v>-426</v>
      </c>
      <c r="B45" s="63" t="s">
        <v>31</v>
      </c>
      <c r="C45" s="63"/>
      <c r="D45" s="63"/>
      <c r="E45" s="63"/>
      <c r="F45" s="63"/>
      <c r="G45" s="64"/>
      <c r="H45" s="25" t="s">
        <v>6</v>
      </c>
      <c r="I45" s="6">
        <v>11</v>
      </c>
      <c r="J45" s="15">
        <v>2000000</v>
      </c>
      <c r="K45" s="12"/>
      <c r="L45" s="56"/>
    </row>
    <row r="46" spans="1:14" x14ac:dyDescent="0.25">
      <c r="A46" s="49" t="s">
        <v>32</v>
      </c>
      <c r="B46" s="73" t="s">
        <v>33</v>
      </c>
      <c r="C46" s="73"/>
      <c r="D46" s="73"/>
      <c r="E46" s="73"/>
      <c r="F46" s="73"/>
      <c r="G46" s="74"/>
      <c r="H46" s="24" t="s">
        <v>6</v>
      </c>
      <c r="I46" s="17">
        <v>11</v>
      </c>
      <c r="J46" s="20">
        <f>J47</f>
        <v>63272</v>
      </c>
      <c r="K46" s="20">
        <f>K47</f>
        <v>50636</v>
      </c>
      <c r="L46" s="55">
        <f>L47</f>
        <v>63272</v>
      </c>
    </row>
    <row r="47" spans="1:14" x14ac:dyDescent="0.25">
      <c r="A47" s="51">
        <v>-42</v>
      </c>
      <c r="B47" s="65" t="s">
        <v>26</v>
      </c>
      <c r="C47" s="65"/>
      <c r="D47" s="65"/>
      <c r="E47" s="65"/>
      <c r="F47" s="65"/>
      <c r="G47" s="66"/>
      <c r="H47" s="26" t="s">
        <v>6</v>
      </c>
      <c r="I47" s="5">
        <v>11</v>
      </c>
      <c r="J47" s="22">
        <f>J48</f>
        <v>63272</v>
      </c>
      <c r="K47" s="13">
        <v>50636</v>
      </c>
      <c r="L47" s="46">
        <v>63272</v>
      </c>
    </row>
    <row r="48" spans="1:14" x14ac:dyDescent="0.25">
      <c r="A48" s="52">
        <v>-422</v>
      </c>
      <c r="B48" s="63" t="s">
        <v>30</v>
      </c>
      <c r="C48" s="63"/>
      <c r="D48" s="63"/>
      <c r="E48" s="63"/>
      <c r="F48" s="63"/>
      <c r="G48" s="64"/>
      <c r="H48" s="25" t="s">
        <v>6</v>
      </c>
      <c r="I48" s="6">
        <v>11</v>
      </c>
      <c r="J48" s="15">
        <v>63272</v>
      </c>
      <c r="K48" s="16"/>
      <c r="L48" s="57"/>
    </row>
    <row r="49" spans="1:14" x14ac:dyDescent="0.25">
      <c r="A49" s="49" t="s">
        <v>34</v>
      </c>
      <c r="B49" s="73" t="s">
        <v>35</v>
      </c>
      <c r="C49" s="73"/>
      <c r="D49" s="73"/>
      <c r="E49" s="73"/>
      <c r="F49" s="73"/>
      <c r="G49" s="74"/>
      <c r="H49" s="24" t="s">
        <v>6</v>
      </c>
      <c r="I49" s="17">
        <v>51</v>
      </c>
      <c r="J49" s="20">
        <f>J50</f>
        <v>9954</v>
      </c>
      <c r="K49" s="20">
        <f t="shared" ref="K49:L49" si="7">K50</f>
        <v>9954</v>
      </c>
      <c r="L49" s="55">
        <f t="shared" si="7"/>
        <v>9954</v>
      </c>
    </row>
    <row r="50" spans="1:14" x14ac:dyDescent="0.25">
      <c r="A50" s="51">
        <v>-32</v>
      </c>
      <c r="B50" s="65" t="s">
        <v>7</v>
      </c>
      <c r="C50" s="65"/>
      <c r="D50" s="65"/>
      <c r="E50" s="65"/>
      <c r="F50" s="65"/>
      <c r="G50" s="66"/>
      <c r="H50" s="26" t="s">
        <v>6</v>
      </c>
      <c r="I50" s="5">
        <v>51</v>
      </c>
      <c r="J50" s="22">
        <f>J51+J52+J53</f>
        <v>9954</v>
      </c>
      <c r="K50" s="22">
        <v>9954</v>
      </c>
      <c r="L50" s="47">
        <v>9954</v>
      </c>
      <c r="N50" s="61"/>
    </row>
    <row r="51" spans="1:14" x14ac:dyDescent="0.25">
      <c r="A51" s="52">
        <v>-321</v>
      </c>
      <c r="B51" s="63" t="s">
        <v>8</v>
      </c>
      <c r="C51" s="63"/>
      <c r="D51" s="63"/>
      <c r="E51" s="63"/>
      <c r="F51" s="63"/>
      <c r="G51" s="64"/>
      <c r="H51" s="25" t="s">
        <v>6</v>
      </c>
      <c r="I51" s="6">
        <v>51</v>
      </c>
      <c r="J51" s="15">
        <v>6636</v>
      </c>
      <c r="K51" s="15"/>
      <c r="L51" s="59"/>
    </row>
    <row r="52" spans="1:14" x14ac:dyDescent="0.25">
      <c r="A52" s="58">
        <v>-323</v>
      </c>
      <c r="B52" s="75" t="s">
        <v>10</v>
      </c>
      <c r="C52" s="75"/>
      <c r="D52" s="75"/>
      <c r="E52" s="75"/>
      <c r="F52" s="75"/>
      <c r="G52" s="76"/>
      <c r="H52" s="25" t="s">
        <v>6</v>
      </c>
      <c r="I52" s="30">
        <v>51</v>
      </c>
      <c r="J52" s="62">
        <v>1327</v>
      </c>
      <c r="K52" s="15"/>
      <c r="L52" s="59"/>
    </row>
    <row r="53" spans="1:14" x14ac:dyDescent="0.25">
      <c r="A53" s="58">
        <v>-329</v>
      </c>
      <c r="B53" s="95" t="s">
        <v>19</v>
      </c>
      <c r="C53" s="71"/>
      <c r="D53" s="71"/>
      <c r="E53" s="71"/>
      <c r="F53" s="71"/>
      <c r="G53" s="72"/>
      <c r="H53" s="25" t="s">
        <v>6</v>
      </c>
      <c r="I53" s="6">
        <v>51</v>
      </c>
      <c r="J53" s="62">
        <v>1991</v>
      </c>
      <c r="K53" s="15"/>
      <c r="L53" s="59"/>
    </row>
    <row r="54" spans="1:14" x14ac:dyDescent="0.25">
      <c r="A54" s="49" t="s">
        <v>36</v>
      </c>
      <c r="B54" s="73" t="s">
        <v>37</v>
      </c>
      <c r="C54" s="73"/>
      <c r="D54" s="73"/>
      <c r="E54" s="73"/>
      <c r="F54" s="73"/>
      <c r="G54" s="74"/>
      <c r="H54" s="24" t="s">
        <v>6</v>
      </c>
      <c r="I54" s="17">
        <v>559</v>
      </c>
      <c r="J54" s="20">
        <v>13273</v>
      </c>
      <c r="K54" s="18">
        <v>13273</v>
      </c>
      <c r="L54" s="50">
        <v>13273</v>
      </c>
    </row>
    <row r="55" spans="1:14" x14ac:dyDescent="0.25">
      <c r="A55" s="49" t="s">
        <v>36</v>
      </c>
      <c r="B55" s="73" t="s">
        <v>37</v>
      </c>
      <c r="C55" s="73"/>
      <c r="D55" s="73"/>
      <c r="E55" s="73"/>
      <c r="F55" s="73"/>
      <c r="G55" s="74"/>
      <c r="H55" s="24" t="s">
        <v>6</v>
      </c>
      <c r="I55" s="17">
        <v>52</v>
      </c>
      <c r="J55" s="20">
        <f>J56</f>
        <v>12924</v>
      </c>
      <c r="K55" s="18">
        <v>0</v>
      </c>
      <c r="L55" s="50">
        <v>0</v>
      </c>
    </row>
    <row r="56" spans="1:14" x14ac:dyDescent="0.25">
      <c r="A56" s="51">
        <v>-32</v>
      </c>
      <c r="B56" s="65" t="s">
        <v>7</v>
      </c>
      <c r="C56" s="65"/>
      <c r="D56" s="65"/>
      <c r="E56" s="65"/>
      <c r="F56" s="65"/>
      <c r="G56" s="66"/>
      <c r="H56" s="26" t="s">
        <v>6</v>
      </c>
      <c r="I56" s="5">
        <v>52</v>
      </c>
      <c r="J56" s="22">
        <f>J57</f>
        <v>12924</v>
      </c>
      <c r="K56" s="13"/>
      <c r="L56" s="46"/>
    </row>
    <row r="57" spans="1:14" x14ac:dyDescent="0.25">
      <c r="A57" s="52">
        <v>-321</v>
      </c>
      <c r="B57" s="63" t="s">
        <v>8</v>
      </c>
      <c r="C57" s="63"/>
      <c r="D57" s="63"/>
      <c r="E57" s="63"/>
      <c r="F57" s="63"/>
      <c r="G57" s="64"/>
      <c r="H57" s="25" t="s">
        <v>6</v>
      </c>
      <c r="I57" s="6">
        <v>52</v>
      </c>
      <c r="J57" s="15">
        <v>12924</v>
      </c>
      <c r="K57" s="12"/>
      <c r="L57" s="56"/>
    </row>
    <row r="58" spans="1:14" x14ac:dyDescent="0.25">
      <c r="A58" s="51">
        <v>-32</v>
      </c>
      <c r="B58" s="65" t="s">
        <v>7</v>
      </c>
      <c r="C58" s="65"/>
      <c r="D58" s="65"/>
      <c r="E58" s="65"/>
      <c r="F58" s="65"/>
      <c r="G58" s="66"/>
      <c r="H58" s="26" t="s">
        <v>6</v>
      </c>
      <c r="I58" s="5">
        <v>559</v>
      </c>
      <c r="J58" s="22">
        <v>13273</v>
      </c>
      <c r="K58" s="13">
        <v>13273</v>
      </c>
      <c r="L58" s="46">
        <v>13273</v>
      </c>
    </row>
    <row r="59" spans="1:14" x14ac:dyDescent="0.25">
      <c r="A59" s="52">
        <v>-321</v>
      </c>
      <c r="B59" s="63" t="s">
        <v>8</v>
      </c>
      <c r="C59" s="63"/>
      <c r="D59" s="63"/>
      <c r="E59" s="63"/>
      <c r="F59" s="63"/>
      <c r="G59" s="64"/>
      <c r="H59" s="26" t="s">
        <v>6</v>
      </c>
      <c r="I59" s="5">
        <v>559</v>
      </c>
      <c r="J59" s="21">
        <v>3982</v>
      </c>
      <c r="K59" s="13"/>
      <c r="L59" s="46"/>
    </row>
    <row r="60" spans="1:14" x14ac:dyDescent="0.25">
      <c r="A60" s="52">
        <v>-323</v>
      </c>
      <c r="B60" s="63" t="s">
        <v>10</v>
      </c>
      <c r="C60" s="63"/>
      <c r="D60" s="63"/>
      <c r="E60" s="63"/>
      <c r="F60" s="63"/>
      <c r="G60" s="64"/>
      <c r="H60" s="25" t="s">
        <v>6</v>
      </c>
      <c r="I60" s="6">
        <v>559</v>
      </c>
      <c r="J60" s="15">
        <v>3318</v>
      </c>
      <c r="K60" s="15"/>
      <c r="L60" s="59"/>
    </row>
    <row r="61" spans="1:14" x14ac:dyDescent="0.25">
      <c r="A61" s="52">
        <v>-329</v>
      </c>
      <c r="B61" s="63" t="s">
        <v>19</v>
      </c>
      <c r="C61" s="63"/>
      <c r="D61" s="63"/>
      <c r="E61" s="63"/>
      <c r="F61" s="63"/>
      <c r="G61" s="64"/>
      <c r="H61" s="25" t="s">
        <v>6</v>
      </c>
      <c r="I61" s="6">
        <v>559</v>
      </c>
      <c r="J61" s="15">
        <v>5973</v>
      </c>
      <c r="K61" s="14"/>
      <c r="L61" s="54"/>
    </row>
    <row r="62" spans="1:14" x14ac:dyDescent="0.25">
      <c r="A62" s="49" t="s">
        <v>38</v>
      </c>
      <c r="B62" s="73" t="s">
        <v>39</v>
      </c>
      <c r="C62" s="73"/>
      <c r="D62" s="73"/>
      <c r="E62" s="73"/>
      <c r="F62" s="73"/>
      <c r="G62" s="74"/>
      <c r="H62" s="60" t="s">
        <v>6</v>
      </c>
      <c r="I62" s="19">
        <v>11</v>
      </c>
      <c r="J62" s="20">
        <f>J64+J69</f>
        <v>2702200</v>
      </c>
      <c r="K62" s="20">
        <f t="shared" ref="K62:L62" si="8">K64+K69</f>
        <v>2702200</v>
      </c>
      <c r="L62" s="55">
        <f t="shared" si="8"/>
        <v>2702200</v>
      </c>
    </row>
    <row r="63" spans="1:14" x14ac:dyDescent="0.25">
      <c r="A63" s="49" t="s">
        <v>38</v>
      </c>
      <c r="B63" s="73" t="s">
        <v>39</v>
      </c>
      <c r="C63" s="73"/>
      <c r="D63" s="73"/>
      <c r="E63" s="73"/>
      <c r="F63" s="73"/>
      <c r="G63" s="74"/>
      <c r="H63" s="60" t="s">
        <v>6</v>
      </c>
      <c r="I63" s="19">
        <v>43</v>
      </c>
      <c r="J63" s="20">
        <f>J72+J76</f>
        <v>9812780</v>
      </c>
      <c r="K63" s="20">
        <f t="shared" ref="K63:L63" si="9">K72+K76</f>
        <v>9593779</v>
      </c>
      <c r="L63" s="55">
        <f t="shared" si="9"/>
        <v>9613777</v>
      </c>
    </row>
    <row r="64" spans="1:14" x14ac:dyDescent="0.25">
      <c r="A64" s="51">
        <v>-32</v>
      </c>
      <c r="B64" s="65" t="s">
        <v>7</v>
      </c>
      <c r="C64" s="65"/>
      <c r="D64" s="65"/>
      <c r="E64" s="65"/>
      <c r="F64" s="65"/>
      <c r="G64" s="66"/>
      <c r="H64" s="43" t="s">
        <v>6</v>
      </c>
      <c r="I64" s="10">
        <v>11</v>
      </c>
      <c r="J64" s="16">
        <f>J65+J66+J67+J68</f>
        <v>2669391</v>
      </c>
      <c r="K64" s="16">
        <v>2669391</v>
      </c>
      <c r="L64" s="57">
        <v>2669391</v>
      </c>
    </row>
    <row r="65" spans="1:13" x14ac:dyDescent="0.25">
      <c r="A65" s="52">
        <v>-321</v>
      </c>
      <c r="B65" s="63" t="s">
        <v>8</v>
      </c>
      <c r="C65" s="63"/>
      <c r="D65" s="63"/>
      <c r="E65" s="63"/>
      <c r="F65" s="63"/>
      <c r="G65" s="64"/>
      <c r="H65" s="43" t="s">
        <v>6</v>
      </c>
      <c r="I65" s="10">
        <v>11</v>
      </c>
      <c r="J65" s="15">
        <v>12000</v>
      </c>
      <c r="K65" s="16"/>
      <c r="L65" s="57"/>
    </row>
    <row r="66" spans="1:13" x14ac:dyDescent="0.25">
      <c r="A66" s="52">
        <v>-322</v>
      </c>
      <c r="B66" s="63" t="s">
        <v>9</v>
      </c>
      <c r="C66" s="63"/>
      <c r="D66" s="63"/>
      <c r="E66" s="63"/>
      <c r="F66" s="63"/>
      <c r="G66" s="64"/>
      <c r="H66" s="43" t="s">
        <v>6</v>
      </c>
      <c r="I66" s="10">
        <v>11</v>
      </c>
      <c r="J66" s="15">
        <v>13000</v>
      </c>
      <c r="K66" s="16"/>
      <c r="L66" s="57"/>
      <c r="M66" s="45"/>
    </row>
    <row r="67" spans="1:13" x14ac:dyDescent="0.25">
      <c r="A67" s="52">
        <v>-323</v>
      </c>
      <c r="B67" s="63" t="s">
        <v>10</v>
      </c>
      <c r="C67" s="63"/>
      <c r="D67" s="63"/>
      <c r="E67" s="63"/>
      <c r="F67" s="63"/>
      <c r="G67" s="64"/>
      <c r="H67" s="43" t="s">
        <v>6</v>
      </c>
      <c r="I67" s="10">
        <v>11</v>
      </c>
      <c r="J67" s="15">
        <v>2639391</v>
      </c>
      <c r="K67" s="16"/>
      <c r="L67" s="57"/>
    </row>
    <row r="68" spans="1:13" x14ac:dyDescent="0.25">
      <c r="A68" s="52">
        <v>-329</v>
      </c>
      <c r="B68" s="96" t="s">
        <v>19</v>
      </c>
      <c r="C68" s="71"/>
      <c r="D68" s="71"/>
      <c r="E68" s="71"/>
      <c r="F68" s="71"/>
      <c r="G68" s="72"/>
      <c r="H68" s="43" t="s">
        <v>6</v>
      </c>
      <c r="I68" s="10">
        <v>11</v>
      </c>
      <c r="J68" s="15">
        <v>5000</v>
      </c>
      <c r="K68" s="16"/>
      <c r="L68" s="57"/>
    </row>
    <row r="69" spans="1:13" x14ac:dyDescent="0.25">
      <c r="A69" s="51">
        <v>-42</v>
      </c>
      <c r="B69" s="65" t="s">
        <v>26</v>
      </c>
      <c r="C69" s="65"/>
      <c r="D69" s="65"/>
      <c r="E69" s="65"/>
      <c r="F69" s="65"/>
      <c r="G69" s="66"/>
      <c r="H69" s="43" t="s">
        <v>6</v>
      </c>
      <c r="I69" s="10">
        <v>11</v>
      </c>
      <c r="J69" s="16">
        <f>J70+J71</f>
        <v>32809</v>
      </c>
      <c r="K69" s="16">
        <v>32809</v>
      </c>
      <c r="L69" s="57">
        <v>32809</v>
      </c>
    </row>
    <row r="70" spans="1:13" x14ac:dyDescent="0.25">
      <c r="A70" s="52">
        <v>-422</v>
      </c>
      <c r="B70" s="68" t="s">
        <v>30</v>
      </c>
      <c r="C70" s="68"/>
      <c r="D70" s="68"/>
      <c r="E70" s="68"/>
      <c r="F70" s="68"/>
      <c r="G70" s="69"/>
      <c r="H70" s="43" t="s">
        <v>6</v>
      </c>
      <c r="I70" s="10">
        <v>11</v>
      </c>
      <c r="J70" s="15">
        <v>24809</v>
      </c>
      <c r="K70" s="16"/>
      <c r="L70" s="57"/>
    </row>
    <row r="71" spans="1:13" x14ac:dyDescent="0.25">
      <c r="A71" s="52">
        <v>-426</v>
      </c>
      <c r="B71" s="63" t="s">
        <v>31</v>
      </c>
      <c r="C71" s="63"/>
      <c r="D71" s="63"/>
      <c r="E71" s="63"/>
      <c r="F71" s="63"/>
      <c r="G71" s="64"/>
      <c r="H71" s="43" t="s">
        <v>6</v>
      </c>
      <c r="I71" s="10">
        <v>11</v>
      </c>
      <c r="J71" s="15">
        <v>8000</v>
      </c>
      <c r="K71" s="16"/>
      <c r="L71" s="57"/>
    </row>
    <row r="72" spans="1:13" x14ac:dyDescent="0.25">
      <c r="A72" s="51">
        <v>-32</v>
      </c>
      <c r="B72" s="65" t="s">
        <v>7</v>
      </c>
      <c r="C72" s="65"/>
      <c r="D72" s="65"/>
      <c r="E72" s="65"/>
      <c r="F72" s="65"/>
      <c r="G72" s="66"/>
      <c r="H72" s="43" t="s">
        <v>6</v>
      </c>
      <c r="I72" s="10">
        <v>43</v>
      </c>
      <c r="J72" s="16">
        <f>J73+J74+J75</f>
        <v>8780776</v>
      </c>
      <c r="K72" s="16">
        <v>8816775</v>
      </c>
      <c r="L72" s="57">
        <v>8826773</v>
      </c>
    </row>
    <row r="73" spans="1:13" x14ac:dyDescent="0.25">
      <c r="A73" s="52">
        <v>-321</v>
      </c>
      <c r="B73" s="70" t="s">
        <v>8</v>
      </c>
      <c r="C73" s="93"/>
      <c r="D73" s="93"/>
      <c r="E73" s="93"/>
      <c r="F73" s="93"/>
      <c r="G73" s="94"/>
      <c r="H73" s="43" t="s">
        <v>6</v>
      </c>
      <c r="I73" s="10">
        <v>43</v>
      </c>
      <c r="J73" s="15">
        <v>31500</v>
      </c>
      <c r="K73" s="16"/>
      <c r="L73" s="57"/>
    </row>
    <row r="74" spans="1:13" x14ac:dyDescent="0.25">
      <c r="A74" s="52">
        <v>-322</v>
      </c>
      <c r="B74" s="70" t="s">
        <v>9</v>
      </c>
      <c r="C74" s="71"/>
      <c r="D74" s="71"/>
      <c r="E74" s="71"/>
      <c r="F74" s="71"/>
      <c r="G74" s="72"/>
      <c r="H74" s="43" t="s">
        <v>6</v>
      </c>
      <c r="I74" s="10">
        <v>43</v>
      </c>
      <c r="J74" s="15">
        <v>20276</v>
      </c>
      <c r="K74" s="16"/>
      <c r="L74" s="57"/>
    </row>
    <row r="75" spans="1:13" x14ac:dyDescent="0.25">
      <c r="A75" s="52">
        <v>-323</v>
      </c>
      <c r="B75" s="63" t="s">
        <v>10</v>
      </c>
      <c r="C75" s="63"/>
      <c r="D75" s="63"/>
      <c r="E75" s="63"/>
      <c r="F75" s="63"/>
      <c r="G75" s="64"/>
      <c r="H75" s="43" t="s">
        <v>6</v>
      </c>
      <c r="I75" s="10">
        <v>43</v>
      </c>
      <c r="J75" s="15">
        <v>8729000</v>
      </c>
      <c r="K75" s="16"/>
      <c r="L75" s="57"/>
    </row>
    <row r="76" spans="1:13" x14ac:dyDescent="0.25">
      <c r="A76" s="51">
        <v>-42</v>
      </c>
      <c r="B76" s="65" t="s">
        <v>26</v>
      </c>
      <c r="C76" s="65"/>
      <c r="D76" s="65"/>
      <c r="E76" s="65"/>
      <c r="F76" s="65"/>
      <c r="G76" s="66"/>
      <c r="H76" s="43" t="s">
        <v>6</v>
      </c>
      <c r="I76" s="10">
        <v>43</v>
      </c>
      <c r="J76" s="16">
        <f>J77+J78+J79</f>
        <v>1032004</v>
      </c>
      <c r="K76" s="16">
        <v>777004</v>
      </c>
      <c r="L76" s="57">
        <v>787004</v>
      </c>
    </row>
    <row r="77" spans="1:13" x14ac:dyDescent="0.25">
      <c r="A77" s="52">
        <v>-422</v>
      </c>
      <c r="B77" s="68" t="s">
        <v>30</v>
      </c>
      <c r="C77" s="68"/>
      <c r="D77" s="68"/>
      <c r="E77" s="68"/>
      <c r="F77" s="68"/>
      <c r="G77" s="69"/>
      <c r="H77" s="43" t="s">
        <v>6</v>
      </c>
      <c r="I77" s="44">
        <v>43</v>
      </c>
      <c r="J77" s="15">
        <v>387000</v>
      </c>
      <c r="K77" s="16"/>
      <c r="L77" s="57"/>
    </row>
    <row r="78" spans="1:13" x14ac:dyDescent="0.25">
      <c r="A78" s="52">
        <v>-423</v>
      </c>
      <c r="B78" s="68" t="s">
        <v>27</v>
      </c>
      <c r="C78" s="68"/>
      <c r="D78" s="68"/>
      <c r="E78" s="68"/>
      <c r="F78" s="68"/>
      <c r="G78" s="68"/>
      <c r="H78" s="43" t="s">
        <v>6</v>
      </c>
      <c r="I78" s="44">
        <v>43</v>
      </c>
      <c r="J78" s="15">
        <v>325004</v>
      </c>
      <c r="K78" s="16"/>
      <c r="L78" s="57"/>
    </row>
    <row r="79" spans="1:13" ht="15.75" thickBot="1" x14ac:dyDescent="0.3">
      <c r="A79" s="37">
        <v>-426</v>
      </c>
      <c r="B79" s="67" t="s">
        <v>27</v>
      </c>
      <c r="C79" s="67"/>
      <c r="D79" s="67"/>
      <c r="E79" s="67"/>
      <c r="F79" s="67"/>
      <c r="G79" s="67"/>
      <c r="H79" s="38" t="s">
        <v>6</v>
      </c>
      <c r="I79" s="39">
        <v>43</v>
      </c>
      <c r="J79" s="40">
        <v>320000</v>
      </c>
      <c r="K79" s="41"/>
      <c r="L79" s="42"/>
    </row>
  </sheetData>
  <autoFilter ref="A1:L79" xr:uid="{00000000-0009-0000-0000-000000000000}">
    <filterColumn colId="0" showButton="0"/>
    <filterColumn colId="2" showButton="0"/>
    <filterColumn colId="3" showButton="0"/>
    <filterColumn colId="4" showButton="0"/>
    <filterColumn colId="5" showButton="0"/>
  </autoFilter>
  <mergeCells count="76">
    <mergeCell ref="B12:G12"/>
    <mergeCell ref="B41:G41"/>
    <mergeCell ref="B53:G53"/>
    <mergeCell ref="B68:G68"/>
    <mergeCell ref="B73:G73"/>
    <mergeCell ref="B32:G32"/>
    <mergeCell ref="B31:G31"/>
    <mergeCell ref="B29:G29"/>
    <mergeCell ref="B30:G30"/>
    <mergeCell ref="B37:G37"/>
    <mergeCell ref="B35:G35"/>
    <mergeCell ref="B36:G36"/>
    <mergeCell ref="B34:G34"/>
    <mergeCell ref="B33:G33"/>
    <mergeCell ref="B38:G38"/>
    <mergeCell ref="B22:G22"/>
    <mergeCell ref="B21:G21"/>
    <mergeCell ref="B23:G23"/>
    <mergeCell ref="B26:G26"/>
    <mergeCell ref="B25:G25"/>
    <mergeCell ref="B24:G24"/>
    <mergeCell ref="B27:G27"/>
    <mergeCell ref="B28:G28"/>
    <mergeCell ref="B16:G16"/>
    <mergeCell ref="B14:G14"/>
    <mergeCell ref="B15:G15"/>
    <mergeCell ref="B13:G13"/>
    <mergeCell ref="B20:G20"/>
    <mergeCell ref="B19:G19"/>
    <mergeCell ref="B18:G18"/>
    <mergeCell ref="B17:G17"/>
    <mergeCell ref="A1:B1"/>
    <mergeCell ref="C1:G1"/>
    <mergeCell ref="B11:G11"/>
    <mergeCell ref="B9:G9"/>
    <mergeCell ref="B10:G10"/>
    <mergeCell ref="A8:H8"/>
    <mergeCell ref="B2:H2"/>
    <mergeCell ref="A3:H7"/>
    <mergeCell ref="B49:G49"/>
    <mergeCell ref="B48:G48"/>
    <mergeCell ref="B46:G46"/>
    <mergeCell ref="B47:G47"/>
    <mergeCell ref="B45:G45"/>
    <mergeCell ref="B43:G43"/>
    <mergeCell ref="B44:G44"/>
    <mergeCell ref="B42:G42"/>
    <mergeCell ref="B39:G39"/>
    <mergeCell ref="B40:G40"/>
    <mergeCell ref="B55:G55"/>
    <mergeCell ref="B56:G56"/>
    <mergeCell ref="B54:G54"/>
    <mergeCell ref="B50:G50"/>
    <mergeCell ref="B51:G51"/>
    <mergeCell ref="B52:G52"/>
    <mergeCell ref="B61:G61"/>
    <mergeCell ref="B57:G57"/>
    <mergeCell ref="B58:G58"/>
    <mergeCell ref="B60:G60"/>
    <mergeCell ref="B59:G59"/>
    <mergeCell ref="B62:G62"/>
    <mergeCell ref="B63:G63"/>
    <mergeCell ref="B65:G65"/>
    <mergeCell ref="B66:G66"/>
    <mergeCell ref="B67:G67"/>
    <mergeCell ref="B71:G71"/>
    <mergeCell ref="B72:G72"/>
    <mergeCell ref="B79:G79"/>
    <mergeCell ref="B64:G64"/>
    <mergeCell ref="B75:G75"/>
    <mergeCell ref="B76:G76"/>
    <mergeCell ref="B69:G69"/>
    <mergeCell ref="B70:G70"/>
    <mergeCell ref="B74:G74"/>
    <mergeCell ref="B77:G77"/>
    <mergeCell ref="B78:G78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H79 I15 H9:H7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DIRH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Vrpka</dc:creator>
  <cp:lastModifiedBy>Josipa Veger</cp:lastModifiedBy>
  <cp:lastPrinted>2025-01-09T08:17:42Z</cp:lastPrinted>
  <dcterms:created xsi:type="dcterms:W3CDTF">2021-01-21T07:47:03Z</dcterms:created>
  <dcterms:modified xsi:type="dcterms:W3CDTF">2025-04-01T08:08:28Z</dcterms:modified>
</cp:coreProperties>
</file>