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ZPPI\FINANCIJSKI PLANOVI\FINANCIJSKI PLAN 2020\"/>
    </mc:Choice>
  </mc:AlternateContent>
  <xr:revisionPtr revIDLastSave="0" documentId="8_{B76D5AC1-90C6-4ACD-86C0-633F3A000F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  <c r="G90" i="1"/>
  <c r="E90" i="1"/>
  <c r="F95" i="1"/>
  <c r="G95" i="1"/>
  <c r="E95" i="1"/>
  <c r="F78" i="1"/>
  <c r="G78" i="1"/>
  <c r="F68" i="1"/>
  <c r="G68" i="1"/>
  <c r="E68" i="1"/>
  <c r="F52" i="1"/>
  <c r="G52" i="1"/>
  <c r="E52" i="1"/>
  <c r="G87" i="1"/>
  <c r="G86" i="1" s="1"/>
  <c r="F87" i="1"/>
  <c r="F86" i="1" s="1"/>
  <c r="E87" i="1"/>
  <c r="G80" i="1"/>
  <c r="F80" i="1"/>
  <c r="E80" i="1"/>
  <c r="E78" i="1"/>
  <c r="G76" i="1"/>
  <c r="F76" i="1"/>
  <c r="E76" i="1"/>
  <c r="G73" i="1"/>
  <c r="G72" i="1" s="1"/>
  <c r="F73" i="1"/>
  <c r="F72" i="1" s="1"/>
  <c r="E73" i="1"/>
  <c r="E72" i="1" s="1"/>
  <c r="G70" i="1"/>
  <c r="F70" i="1"/>
  <c r="E70" i="1"/>
  <c r="G64" i="1"/>
  <c r="G63" i="1" s="1"/>
  <c r="F64" i="1"/>
  <c r="F63" i="1" s="1"/>
  <c r="E64" i="1"/>
  <c r="E63" i="1" s="1"/>
  <c r="G61" i="1"/>
  <c r="F61" i="1"/>
  <c r="E61" i="1"/>
  <c r="G58" i="1"/>
  <c r="F58" i="1"/>
  <c r="E58" i="1"/>
  <c r="G56" i="1"/>
  <c r="F56" i="1"/>
  <c r="E56" i="1"/>
  <c r="G47" i="1"/>
  <c r="F47" i="1"/>
  <c r="E47" i="1"/>
  <c r="G40" i="1"/>
  <c r="F40" i="1"/>
  <c r="E40" i="1"/>
  <c r="G38" i="1"/>
  <c r="F38" i="1"/>
  <c r="E38" i="1"/>
  <c r="G28" i="1"/>
  <c r="F28" i="1"/>
  <c r="E28" i="1"/>
  <c r="G21" i="1"/>
  <c r="F21" i="1"/>
  <c r="E21" i="1"/>
  <c r="G16" i="1"/>
  <c r="F16" i="1"/>
  <c r="E16" i="1"/>
  <c r="G13" i="1"/>
  <c r="F13" i="1"/>
  <c r="E13" i="1"/>
  <c r="G11" i="1"/>
  <c r="F11" i="1"/>
  <c r="E11" i="1"/>
  <c r="G8" i="1"/>
  <c r="F8" i="1"/>
  <c r="E8" i="1"/>
  <c r="G67" i="1" l="1"/>
  <c r="E86" i="1"/>
  <c r="F67" i="1"/>
  <c r="G75" i="1"/>
  <c r="E7" i="1"/>
  <c r="F7" i="1"/>
  <c r="F4" i="1" s="1"/>
  <c r="G7" i="1"/>
  <c r="G4" i="1" s="1"/>
  <c r="E67" i="1"/>
  <c r="E51" i="1"/>
  <c r="E75" i="1"/>
  <c r="F51" i="1"/>
  <c r="G51" i="1"/>
  <c r="F75" i="1"/>
  <c r="E4" i="1" l="1"/>
  <c r="G3" i="1"/>
  <c r="E3" i="1"/>
  <c r="F3" i="1"/>
</calcChain>
</file>

<file path=xl/sharedStrings.xml><?xml version="1.0" encoding="utf-8"?>
<sst xmlns="http://schemas.openxmlformats.org/spreadsheetml/2006/main" count="354" uniqueCount="119">
  <si>
    <t>Funk. podr.</t>
  </si>
  <si>
    <t>Izvor</t>
  </si>
  <si>
    <t>Plan 2020.</t>
  </si>
  <si>
    <t>Projekcija 2021.</t>
  </si>
  <si>
    <t>Projekcija 2022.</t>
  </si>
  <si>
    <t>02505</t>
  </si>
  <si>
    <t>Državni inspektorat</t>
  </si>
  <si>
    <t>LIMIT</t>
  </si>
  <si>
    <t>3213 Inspekcijski nadzor</t>
  </si>
  <si>
    <t>A673018</t>
  </si>
  <si>
    <t>ADMINISTRACIJA I UPRAVLJANJE</t>
  </si>
  <si>
    <t>311</t>
  </si>
  <si>
    <t>Plaće (Bruto)</t>
  </si>
  <si>
    <t>11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</si>
  <si>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</si>
  <si>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</si>
  <si>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</si>
  <si>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</si>
  <si>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</si>
  <si>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</si>
  <si>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</si>
  <si>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</si>
  <si>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</si>
  <si>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</si>
  <si>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</si>
  <si>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</si>
  <si>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 enosti</t>
  </si>
  <si>
    <t>321</t>
  </si>
  <si>
    <t>Naknade troškova zaposlenima</t>
  </si>
  <si>
    <t>3211</t>
  </si>
  <si>
    <t>Službena putovanja</t>
  </si>
  <si>
    <t>3212</t>
  </si>
  <si>
    <t>Naknade za prijevoz, za rad na terenu i odvojeni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</si>
  <si>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</si>
  <si>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</si>
  <si>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</si>
  <si>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</si>
  <si>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</si>
  <si>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</si>
  <si>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</si>
  <si>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</si>
  <si>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Materijal i sirovine</t>
  </si>
  <si>
    <t>3223</t>
  </si>
  <si>
    <t>Energija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</si>
  <si>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</si>
  <si>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</si>
  <si>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</si>
  <si>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</si>
  <si>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</si>
  <si>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</si>
  <si>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</si>
  <si>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</si>
  <si>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</si>
  <si>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</si>
  <si>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</si>
  <si>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</si>
  <si>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</si>
  <si>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</si>
  <si>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</si>
  <si>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</si>
  <si>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</si>
  <si>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</si>
  <si>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</si>
  <si>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</si>
  <si>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</si>
  <si>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</si>
  <si>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</si>
  <si>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</si>
  <si>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</si>
  <si>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</si>
  <si>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</si>
  <si>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</si>
  <si>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</si>
  <si>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</si>
  <si>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</si>
  <si>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</si>
  <si>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</si>
  <si>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</si>
  <si>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</si>
  <si>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</si>
  <si>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Troškovi sudskih postupaka</t>
  </si>
  <si>
    <t>3299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</si>
  <si>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</si>
  <si>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</si>
  <si>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</si>
  <si>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</si>
  <si>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</si>
  <si>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</si>
  <si>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Ostali nespomenuti financijski rashodi</t>
  </si>
  <si>
    <t>K673016</t>
  </si>
  <si>
    <t>INFORMATIZACIJA</t>
  </si>
  <si>
    <t>412</t>
  </si>
  <si>
    <t>Nematerijalna imovina</t>
  </si>
  <si>
    <t>Licence</t>
  </si>
  <si>
    <t>422</t>
  </si>
  <si>
    <t>Postrojenja i oprema</t>
  </si>
  <si>
    <t>4221</t>
  </si>
  <si>
    <t>Uredska oprema i namještaj</t>
  </si>
  <si>
    <t>4222</t>
  </si>
  <si>
    <t>Komunikacijska oprema</t>
  </si>
  <si>
    <t>Nematerijalna proizvedena imovina</t>
  </si>
  <si>
    <t>Ulaganja u računalne programe</t>
  </si>
  <si>
    <t>K673017</t>
  </si>
  <si>
    <t>OPREMANJE</t>
  </si>
  <si>
    <t>4223</t>
  </si>
  <si>
    <t>Oprema za održavanje i zaštitu</t>
  </si>
  <si>
    <t>K673015</t>
  </si>
  <si>
    <t>OBNOVA VOZNOG PARKA</t>
  </si>
  <si>
    <t>423</t>
  </si>
  <si>
    <t>Prijevozna sredstva u cestovnom prijevozu</t>
  </si>
  <si>
    <t>A673013</t>
  </si>
  <si>
    <t xml:space="preserve">PROJEKT PROSAFE </t>
  </si>
  <si>
    <t>51</t>
  </si>
  <si>
    <t>A673014</t>
  </si>
  <si>
    <t>NADZOR GRAĐENJA</t>
  </si>
  <si>
    <t>3222</t>
  </si>
  <si>
    <t>A673020</t>
  </si>
  <si>
    <t>NADZOR SASTAVNICA OKOLIŠA</t>
  </si>
  <si>
    <t>0411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</si>
</sst>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- &quot;@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18"/>
      </bottom>
      <diagonal/>
    </border>
    <border>
      <left/>
      <right style="thin">
        <color indexed="18"/>
      </right>
      <top style="thin">
        <color indexed="64"/>
      </top>
      <bottom style="thin">
        <color indexed="18"/>
      </bottom>
      <diagonal/>
    </border>
    <border>
      <left style="thin">
        <color indexed="64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18"/>
      </right>
      <top/>
      <bottom/>
      <diagonal/>
    </border>
  </borders>
  <cellStyleXfs count="7">
    <xf numFmtId="0" fontId="0" fillId="0" borderId="0"/>
    <xf numFmtId="0" fontId="1" fillId="2" borderId="1" applyNumberFormat="0" applyProtection="0">
      <alignment horizontal="left" vertical="center" indent="1" justifyLastLine="1"/>
    </xf>
    <xf numFmtId="4" fontId="1" fillId="4" borderId="1" applyNumberFormat="0" applyProtection="0">
      <alignment horizontal="left" vertical="center" indent="1" justifyLastLine="1"/>
    </xf>
    <xf numFmtId="4" fontId="1" fillId="5" borderId="1" applyNumberFormat="0" applyProtection="0">
      <alignment vertical="center"/>
    </xf>
    <xf numFmtId="0" fontId="1" fillId="9" borderId="1" applyNumberFormat="0" applyProtection="0">
      <alignment horizontal="left" vertical="center" indent="1" justifyLastLine="1"/>
    </xf>
    <xf numFmtId="4" fontId="1" fillId="0" borderId="1" applyNumberFormat="0" applyProtection="0">
      <alignment horizontal="right" vertical="center"/>
    </xf>
    <xf numFmtId="0" fontId="10" fillId="0" borderId="0"/>
  </cellStyleXfs>
  <cellXfs count="58">
    <xf numFmtId="0" fontId="0" fillId="0" borderId="0" xfId="0"/>
    <xf numFmtId="164" fontId="2" fillId="3" borderId="2" xfId="1" quotePrefix="1" applyNumberFormat="1" applyFont="1" applyFill="1" applyBorder="1" applyAlignment="1">
      <alignment vertical="center" justifyLastLine="1"/>
    </xf>
    <xf numFmtId="0" fontId="2" fillId="3" borderId="3" xfId="1" quotePrefix="1" applyFont="1" applyFill="1" applyBorder="1" applyAlignment="1">
      <alignment vertical="center" justifyLastLine="1"/>
    </xf>
    <xf numFmtId="0" fontId="2" fillId="3" borderId="2" xfId="2" quotePrefix="1" applyNumberFormat="1" applyFont="1" applyFill="1" applyBorder="1" applyAlignment="1">
      <alignment horizontal="center" vertical="center" wrapText="1"/>
    </xf>
    <xf numFmtId="0" fontId="2" fillId="3" borderId="2" xfId="2" applyNumberFormat="1" applyFont="1" applyFill="1" applyBorder="1" applyAlignment="1">
      <alignment horizontal="center" vertical="center" wrapText="1"/>
    </xf>
    <xf numFmtId="0" fontId="3" fillId="3" borderId="2" xfId="2" applyNumberFormat="1" applyFont="1" applyFill="1" applyBorder="1" applyAlignment="1">
      <alignment horizontal="center" vertical="center" wrapText="1"/>
    </xf>
    <xf numFmtId="164" fontId="2" fillId="3" borderId="4" xfId="1" quotePrefix="1" applyNumberFormat="1" applyFont="1" applyFill="1" applyBorder="1" applyAlignment="1">
      <alignment vertical="center" justifyLastLine="1"/>
    </xf>
    <xf numFmtId="4" fontId="2" fillId="3" borderId="1" xfId="3" applyNumberFormat="1" applyFont="1" applyFill="1" applyBorder="1">
      <alignment vertical="center"/>
    </xf>
    <xf numFmtId="3" fontId="4" fillId="6" borderId="1" xfId="3" applyNumberFormat="1" applyFont="1" applyFill="1" applyBorder="1" applyAlignment="1">
      <alignment horizontal="center" vertical="center"/>
    </xf>
    <xf numFmtId="4" fontId="4" fillId="6" borderId="1" xfId="3" applyNumberFormat="1" applyFont="1" applyFill="1" applyBorder="1">
      <alignment vertical="center"/>
    </xf>
    <xf numFmtId="49" fontId="5" fillId="7" borderId="1" xfId="3" applyNumberFormat="1" applyFont="1" applyFill="1" applyBorder="1" applyAlignment="1">
      <alignment horizontal="center" vertical="center"/>
    </xf>
    <xf numFmtId="4" fontId="5" fillId="7" borderId="1" xfId="3" applyNumberFormat="1" applyFont="1" applyFill="1" applyBorder="1">
      <alignment vertical="center"/>
    </xf>
    <xf numFmtId="4" fontId="5" fillId="3" borderId="1" xfId="3" applyNumberFormat="1" applyFont="1" applyFill="1" applyBorder="1">
      <alignment vertical="center"/>
    </xf>
    <xf numFmtId="4" fontId="8" fillId="8" borderId="1" xfId="3" applyNumberFormat="1" applyFont="1" applyFill="1" applyBorder="1" applyAlignment="1">
      <alignment horizontal="center" vertical="center"/>
    </xf>
    <xf numFmtId="4" fontId="8" fillId="8" borderId="1" xfId="3" applyNumberFormat="1" applyFont="1" applyFill="1" applyBorder="1" applyAlignment="1">
      <alignment horizontal="left" vertical="center"/>
    </xf>
    <xf numFmtId="4" fontId="8" fillId="8" borderId="1" xfId="3" applyNumberFormat="1" applyFont="1" applyFill="1" applyBorder="1">
      <alignment vertical="center"/>
    </xf>
    <xf numFmtId="164" fontId="4" fillId="0" borderId="1" xfId="4" quotePrefix="1" applyNumberFormat="1" applyFont="1" applyFill="1" applyBorder="1" applyAlignment="1">
      <alignment horizontal="center" vertical="center" justifyLastLine="1"/>
    </xf>
    <xf numFmtId="0" fontId="4" fillId="0" borderId="1" xfId="4" quotePrefix="1" applyFont="1" applyFill="1" applyBorder="1">
      <alignment horizontal="left" vertical="center" indent="1" justifyLastLine="1"/>
    </xf>
    <xf numFmtId="49" fontId="4" fillId="0" borderId="1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>
      <alignment vertical="center"/>
    </xf>
    <xf numFmtId="4" fontId="8" fillId="0" borderId="1" xfId="3" applyNumberFormat="1" applyFont="1" applyFill="1" applyBorder="1">
      <alignment vertical="center"/>
    </xf>
    <xf numFmtId="0" fontId="9" fillId="0" borderId="1" xfId="4" quotePrefix="1" applyFont="1" applyFill="1" applyBorder="1" applyAlignment="1">
      <alignment horizontal="center" vertical="center" justifyLastLine="1"/>
    </xf>
    <xf numFmtId="0" fontId="9" fillId="0" borderId="1" xfId="4" quotePrefix="1" applyFont="1" applyFill="1" applyBorder="1">
      <alignment horizontal="left" vertical="center" indent="1" justifyLastLine="1"/>
    </xf>
    <xf numFmtId="49" fontId="9" fillId="0" borderId="1" xfId="5" applyNumberFormat="1" applyFont="1" applyFill="1" applyBorder="1" applyAlignment="1">
      <alignment horizontal="center" vertical="center"/>
    </xf>
    <xf numFmtId="4" fontId="9" fillId="0" borderId="1" xfId="5" applyNumberFormat="1" applyFont="1" applyFill="1" applyBorder="1">
      <alignment horizontal="right" vertical="center"/>
    </xf>
    <xf numFmtId="4" fontId="9" fillId="0" borderId="1" xfId="5" applyFont="1" applyFill="1" applyBorder="1">
      <alignment horizontal="right" vertical="center"/>
    </xf>
    <xf numFmtId="4" fontId="4" fillId="0" borderId="1" xfId="3" applyFont="1" applyFill="1" applyBorder="1">
      <alignment vertical="center"/>
    </xf>
    <xf numFmtId="0" fontId="9" fillId="0" borderId="1" xfId="4" applyFont="1" applyFill="1" applyBorder="1">
      <alignment horizontal="left" vertical="center" indent="1" justifyLastLine="1"/>
    </xf>
    <xf numFmtId="4" fontId="11" fillId="0" borderId="1" xfId="5" applyNumberFormat="1" applyFont="1" applyFill="1" applyBorder="1">
      <alignment horizontal="right" vertical="center"/>
    </xf>
    <xf numFmtId="4" fontId="4" fillId="0" borderId="1" xfId="5" applyNumberFormat="1" applyFont="1" applyFill="1" applyBorder="1">
      <alignment horizontal="right" vertical="center"/>
    </xf>
    <xf numFmtId="0" fontId="4" fillId="0" borderId="1" xfId="4" quotePrefix="1" applyFont="1" applyFill="1" applyBorder="1" applyAlignment="1">
      <alignment horizontal="center" vertical="center" justifyLastLine="1"/>
    </xf>
    <xf numFmtId="0" fontId="4" fillId="0" borderId="1" xfId="4" applyFont="1" applyFill="1" applyBorder="1" applyAlignment="1">
      <alignment horizontal="left" vertical="center" indent="1" justifyLastLine="1"/>
    </xf>
    <xf numFmtId="0" fontId="9" fillId="0" borderId="1" xfId="4" applyFont="1" applyFill="1" applyBorder="1" applyAlignment="1">
      <alignment horizontal="left" vertical="center" indent="1" justifyLastLine="1"/>
    </xf>
    <xf numFmtId="49" fontId="9" fillId="0" borderId="1" xfId="5" applyNumberFormat="1" applyFont="1" applyBorder="1" applyAlignment="1">
      <alignment horizontal="center" vertical="center"/>
    </xf>
    <xf numFmtId="4" fontId="9" fillId="0" borderId="1" xfId="5" applyNumberFormat="1" applyFont="1" applyBorder="1">
      <alignment horizontal="right" vertical="center"/>
    </xf>
    <xf numFmtId="4" fontId="7" fillId="0" borderId="1" xfId="5" applyNumberFormat="1" applyFont="1" applyBorder="1">
      <alignment horizontal="right" vertical="center"/>
    </xf>
    <xf numFmtId="4" fontId="4" fillId="8" borderId="1" xfId="3" applyNumberFormat="1" applyFont="1" applyFill="1" applyBorder="1" applyAlignment="1">
      <alignment horizontal="left" vertical="center"/>
    </xf>
    <xf numFmtId="0" fontId="9" fillId="10" borderId="1" xfId="4" quotePrefix="1" applyFont="1" applyFill="1" applyBorder="1" applyAlignment="1">
      <alignment horizontal="center" vertical="center" justifyLastLine="1"/>
    </xf>
    <xf numFmtId="0" fontId="9" fillId="10" borderId="1" xfId="4" quotePrefix="1" applyFont="1" applyFill="1" applyBorder="1">
      <alignment horizontal="left" vertical="center" indent="1" justifyLastLine="1"/>
    </xf>
    <xf numFmtId="49" fontId="9" fillId="10" borderId="1" xfId="5" applyNumberFormat="1" applyFont="1" applyFill="1" applyBorder="1" applyAlignment="1">
      <alignment horizontal="center" vertical="center"/>
    </xf>
    <xf numFmtId="4" fontId="9" fillId="10" borderId="1" xfId="5" applyNumberFormat="1" applyFont="1" applyFill="1" applyBorder="1">
      <alignment horizontal="right" vertical="center"/>
    </xf>
    <xf numFmtId="0" fontId="1" fillId="0" borderId="1" xfId="4" applyFont="1" applyFill="1" applyBorder="1">
      <alignment horizontal="left" vertical="center" indent="1" justifyLastLine="1"/>
    </xf>
    <xf numFmtId="164" fontId="4" fillId="8" borderId="1" xfId="4" applyNumberFormat="1" applyFont="1" applyFill="1" applyBorder="1" applyAlignment="1">
      <alignment horizontal="center" vertical="center" justifyLastLine="1"/>
    </xf>
    <xf numFmtId="0" fontId="4" fillId="8" borderId="1" xfId="4" applyFont="1" applyFill="1" applyBorder="1">
      <alignment horizontal="left" vertical="center" indent="1" justifyLastLine="1"/>
    </xf>
    <xf numFmtId="49" fontId="9" fillId="8" borderId="1" xfId="5" applyNumberFormat="1" applyFont="1" applyFill="1" applyBorder="1" applyAlignment="1">
      <alignment horizontal="center" vertical="center"/>
    </xf>
    <xf numFmtId="4" fontId="11" fillId="8" borderId="1" xfId="5" applyNumberFormat="1" applyFont="1" applyFill="1" applyBorder="1">
      <alignment horizontal="right" vertical="center"/>
    </xf>
    <xf numFmtId="49" fontId="9" fillId="0" borderId="1" xfId="3" applyNumberFormat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 wrapText="1" justifyLastLine="1"/>
    </xf>
    <xf numFmtId="0" fontId="2" fillId="3" borderId="6" xfId="1" quotePrefix="1" applyFont="1" applyFill="1" applyBorder="1" applyAlignment="1">
      <alignment horizontal="center" vertical="center" wrapText="1" justifyLastLine="1"/>
    </xf>
    <xf numFmtId="164" fontId="2" fillId="6" borderId="7" xfId="1" quotePrefix="1" applyNumberFormat="1" applyFont="1" applyFill="1" applyBorder="1" applyAlignment="1">
      <alignment horizontal="center" vertical="center" justifyLastLine="1"/>
    </xf>
    <xf numFmtId="164" fontId="2" fillId="6" borderId="8" xfId="1" quotePrefix="1" applyNumberFormat="1" applyFont="1" applyFill="1" applyBorder="1" applyAlignment="1">
      <alignment horizontal="center" vertical="center" justifyLastLine="1"/>
    </xf>
    <xf numFmtId="164" fontId="2" fillId="6" borderId="9" xfId="1" quotePrefix="1" applyNumberFormat="1" applyFont="1" applyFill="1" applyBorder="1" applyAlignment="1">
      <alignment horizontal="center" vertical="center" justifyLastLine="1"/>
    </xf>
    <xf numFmtId="164" fontId="2" fillId="6" borderId="10" xfId="1" quotePrefix="1" applyNumberFormat="1" applyFont="1" applyFill="1" applyBorder="1" applyAlignment="1">
      <alignment horizontal="center" vertical="center" justifyLastLine="1"/>
    </xf>
    <xf numFmtId="164" fontId="2" fillId="6" borderId="0" xfId="1" quotePrefix="1" applyNumberFormat="1" applyFont="1" applyFill="1" applyBorder="1" applyAlignment="1">
      <alignment horizontal="center" vertical="center" justifyLastLine="1"/>
    </xf>
    <xf numFmtId="164" fontId="2" fillId="6" borderId="11" xfId="1" quotePrefix="1" applyNumberFormat="1" applyFont="1" applyFill="1" applyBorder="1" applyAlignment="1">
      <alignment horizontal="center" vertical="center" justifyLastLine="1"/>
    </xf>
    <xf numFmtId="0" fontId="6" fillId="3" borderId="1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vertical="center" wrapText="1"/>
    </xf>
  </cellXfs>
  <cellStyles count="7">
    <cellStyle name="Normalno" xfId="0" builtinId="0"/>
    <cellStyle name="Obično_List4" xfId="6" xr:uid="{00000000-0005-0000-0000-000001000000}"/>
    <cellStyle name="SAPBEXaggData" xfId="3" xr:uid="{00000000-0005-0000-0000-000002000000}"/>
    <cellStyle name="SAPBEXchaText" xfId="2" xr:uid="{00000000-0005-0000-0000-000003000000}"/>
    <cellStyle name="SAPBEXHLevel1" xfId="1" xr:uid="{00000000-0005-0000-0000-000004000000}"/>
    <cellStyle name="SAPBEXHLevel3" xfId="4" xr:uid="{00000000-0005-0000-0000-000005000000}"/>
    <cellStyle name="SAPBEXstdData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"/>
  <sheetViews>
    <sheetView tabSelected="1" workbookViewId="0">
      <selection activeCell="L23" sqref="L23"/>
    </sheetView>
  </sheetViews>
  <sheetFormatPr defaultRowHeight="15" x14ac:dyDescent="0.25"/>
  <cols>
    <col min="2" max="2" width="41" customWidth="1"/>
    <col min="5" max="5" width="16.42578125" customWidth="1"/>
    <col min="6" max="6" width="15.5703125" customWidth="1"/>
    <col min="7" max="7" width="17.140625" customWidth="1"/>
  </cols>
  <sheetData>
    <row r="1" spans="1:7" ht="24" x14ac:dyDescent="0.25">
      <c r="A1" s="1"/>
      <c r="B1" s="2"/>
      <c r="C1" s="3" t="s">
        <v>0</v>
      </c>
      <c r="D1" s="3" t="s">
        <v>1</v>
      </c>
      <c r="E1" s="4" t="s">
        <v>2</v>
      </c>
      <c r="F1" s="4" t="s">
        <v>3</v>
      </c>
      <c r="G1" s="5" t="s">
        <v>4</v>
      </c>
    </row>
    <row r="2" spans="1:7" x14ac:dyDescent="0.25">
      <c r="A2" s="6" t="s">
        <v>5</v>
      </c>
      <c r="B2" s="47" t="s">
        <v>6</v>
      </c>
      <c r="C2" s="48"/>
      <c r="D2" s="7"/>
      <c r="E2" s="7"/>
      <c r="F2" s="7"/>
      <c r="G2" s="7"/>
    </row>
    <row r="3" spans="1:7" x14ac:dyDescent="0.25">
      <c r="A3" s="49"/>
      <c r="B3" s="50"/>
      <c r="C3" s="51"/>
      <c r="D3" s="8">
        <v>11</v>
      </c>
      <c r="E3" s="9">
        <f>E7+E51+E63+E67+E75+E86</f>
        <v>327998006</v>
      </c>
      <c r="F3" s="9">
        <f>F7+F51+F63+F67+F75+F86</f>
        <v>337435412</v>
      </c>
      <c r="G3" s="9">
        <f>G7+G51+G63+G67+G75+G86</f>
        <v>343124930</v>
      </c>
    </row>
    <row r="4" spans="1:7" x14ac:dyDescent="0.25">
      <c r="A4" s="52"/>
      <c r="B4" s="53"/>
      <c r="C4" s="54"/>
      <c r="D4" s="10" t="s">
        <v>7</v>
      </c>
      <c r="E4" s="11">
        <f>E7+E51+E63+E67+E72+E75+E86</f>
        <v>327998006</v>
      </c>
      <c r="F4" s="11">
        <f t="shared" ref="F4:G4" si="0">F7+F51+F63+F67+F72+F75+F86</f>
        <v>337435412</v>
      </c>
      <c r="G4" s="11">
        <f t="shared" si="0"/>
        <v>343124930</v>
      </c>
    </row>
    <row r="5" spans="1:7" x14ac:dyDescent="0.25">
      <c r="A5" s="52"/>
      <c r="B5" s="53"/>
      <c r="C5" s="54"/>
      <c r="D5" s="8">
        <v>51</v>
      </c>
      <c r="E5" s="9"/>
      <c r="F5" s="9"/>
      <c r="G5" s="9"/>
    </row>
    <row r="6" spans="1:7" x14ac:dyDescent="0.25">
      <c r="A6" s="55" t="s">
        <v>8</v>
      </c>
      <c r="B6" s="56"/>
      <c r="C6" s="57"/>
      <c r="D6" s="12"/>
      <c r="E6" s="12"/>
      <c r="F6" s="12"/>
      <c r="G6" s="12"/>
    </row>
    <row r="7" spans="1:7" x14ac:dyDescent="0.25">
      <c r="A7" s="13" t="s">
        <v>9</v>
      </c>
      <c r="B7" s="14" t="s">
        <v>10</v>
      </c>
      <c r="C7" s="13" t="s">
        <v>118</v>
      </c>
      <c r="D7" s="13" t="s">
        <v>13</v>
      </c>
      <c r="E7" s="15">
        <f>E8+E11+E13+E16+E21+E28+E38+E40+E47</f>
        <v>299920006</v>
      </c>
      <c r="F7" s="15">
        <f t="shared" ref="F7:G7" si="1">F8+F11+F13+F16+F21+F28+F38+F40+F47</f>
        <v>313387412</v>
      </c>
      <c r="G7" s="15">
        <f t="shared" si="1"/>
        <v>319076930</v>
      </c>
    </row>
    <row r="8" spans="1:7" x14ac:dyDescent="0.25">
      <c r="A8" s="16" t="s">
        <v>11</v>
      </c>
      <c r="B8" s="17" t="s">
        <v>12</v>
      </c>
      <c r="C8" s="46" t="s">
        <v>118</v>
      </c>
      <c r="D8" s="18" t="s">
        <v>13</v>
      </c>
      <c r="E8" s="19">
        <f>E9+E10</f>
        <v>211000000</v>
      </c>
      <c r="F8" s="19">
        <f>F9+F10</f>
        <v>221000000</v>
      </c>
      <c r="G8" s="20">
        <f>G9+G10</f>
        <v>224353930</v>
      </c>
    </row>
    <row r="9" spans="1:7" x14ac:dyDescent="0.25">
      <c r="A9" s="21" t="s">
        <v>14</v>
      </c>
      <c r="B9" s="22" t="s">
        <v>15</v>
      </c>
      <c r="C9" s="23" t="s">
        <v>118</v>
      </c>
      <c r="D9" s="23" t="s">
        <v>13</v>
      </c>
      <c r="E9" s="24">
        <v>210000000</v>
      </c>
      <c r="F9" s="24">
        <v>220000000</v>
      </c>
      <c r="G9" s="24">
        <v>223353930</v>
      </c>
    </row>
    <row r="10" spans="1:7" x14ac:dyDescent="0.25">
      <c r="A10" s="21" t="s">
        <v>16</v>
      </c>
      <c r="B10" s="22" t="s">
        <v>17</v>
      </c>
      <c r="C10" s="23" t="s">
        <v>118</v>
      </c>
      <c r="D10" s="23" t="s">
        <v>13</v>
      </c>
      <c r="E10" s="24">
        <v>1000000</v>
      </c>
      <c r="F10" s="24">
        <v>1000000</v>
      </c>
      <c r="G10" s="24">
        <v>1000000</v>
      </c>
    </row>
    <row r="11" spans="1:7" x14ac:dyDescent="0.25">
      <c r="A11" s="16" t="s">
        <v>18</v>
      </c>
      <c r="B11" s="17" t="s">
        <v>19</v>
      </c>
      <c r="C11" s="46" t="s">
        <v>118</v>
      </c>
      <c r="D11" s="18" t="s">
        <v>13</v>
      </c>
      <c r="E11" s="19">
        <f>E12</f>
        <v>5000000</v>
      </c>
      <c r="F11" s="19">
        <f>F12</f>
        <v>5000000</v>
      </c>
      <c r="G11" s="19">
        <f>G12</f>
        <v>5000000</v>
      </c>
    </row>
    <row r="12" spans="1:7" x14ac:dyDescent="0.25">
      <c r="A12" s="21" t="s">
        <v>20</v>
      </c>
      <c r="B12" s="22" t="s">
        <v>19</v>
      </c>
      <c r="C12" s="23" t="s">
        <v>118</v>
      </c>
      <c r="D12" s="23" t="s">
        <v>13</v>
      </c>
      <c r="E12" s="24">
        <v>5000000</v>
      </c>
      <c r="F12" s="24">
        <v>5000000</v>
      </c>
      <c r="G12" s="24">
        <v>5000000</v>
      </c>
    </row>
    <row r="13" spans="1:7" x14ac:dyDescent="0.25">
      <c r="A13" s="16" t="s">
        <v>21</v>
      </c>
      <c r="B13" s="17" t="s">
        <v>22</v>
      </c>
      <c r="C13" s="23" t="s">
        <v>118</v>
      </c>
      <c r="D13" s="18" t="s">
        <v>13</v>
      </c>
      <c r="E13" s="19">
        <f>E14+E15</f>
        <v>32497006</v>
      </c>
      <c r="F13" s="19">
        <f>F14+F15</f>
        <v>36114412</v>
      </c>
      <c r="G13" s="19">
        <f>G14+G15</f>
        <v>38500000</v>
      </c>
    </row>
    <row r="14" spans="1:7" x14ac:dyDescent="0.25">
      <c r="A14" s="21" t="s">
        <v>23</v>
      </c>
      <c r="B14" s="22" t="s">
        <v>24</v>
      </c>
      <c r="C14" s="46" t="s">
        <v>118</v>
      </c>
      <c r="D14" s="23" t="s">
        <v>13</v>
      </c>
      <c r="E14" s="25">
        <v>32497006</v>
      </c>
      <c r="F14" s="25">
        <v>36114412</v>
      </c>
      <c r="G14" s="25">
        <v>38500000</v>
      </c>
    </row>
    <row r="15" spans="1:7" x14ac:dyDescent="0.25">
      <c r="A15" s="21" t="s">
        <v>25</v>
      </c>
      <c r="B15" s="22" t="s">
        <v>26</v>
      </c>
      <c r="C15" s="23" t="s">
        <v>118</v>
      </c>
      <c r="D15" s="23" t="s">
        <v>13</v>
      </c>
      <c r="E15" s="25">
        <v>0</v>
      </c>
      <c r="F15" s="25">
        <v>0</v>
      </c>
      <c r="G15" s="25">
        <v>0</v>
      </c>
    </row>
    <row r="16" spans="1:7" x14ac:dyDescent="0.25">
      <c r="A16" s="16" t="s">
        <v>27</v>
      </c>
      <c r="B16" s="17" t="s">
        <v>28</v>
      </c>
      <c r="C16" s="23" t="s">
        <v>118</v>
      </c>
      <c r="D16" s="18" t="s">
        <v>13</v>
      </c>
      <c r="E16" s="26">
        <f>E17+E18+E19+E20</f>
        <v>10680000</v>
      </c>
      <c r="F16" s="26">
        <f>F17+F18+F19+F20</f>
        <v>11180000</v>
      </c>
      <c r="G16" s="26">
        <f>G17+G18+G19+G20</f>
        <v>11180000</v>
      </c>
    </row>
    <row r="17" spans="1:7" x14ac:dyDescent="0.25">
      <c r="A17" s="21" t="s">
        <v>29</v>
      </c>
      <c r="B17" s="22" t="s">
        <v>30</v>
      </c>
      <c r="C17" s="46" t="s">
        <v>118</v>
      </c>
      <c r="D17" s="23" t="s">
        <v>13</v>
      </c>
      <c r="E17" s="24">
        <v>4500000</v>
      </c>
      <c r="F17" s="24">
        <v>4500000</v>
      </c>
      <c r="G17" s="24">
        <v>4500000</v>
      </c>
    </row>
    <row r="18" spans="1:7" x14ac:dyDescent="0.25">
      <c r="A18" s="21" t="s">
        <v>31</v>
      </c>
      <c r="B18" s="22" t="s">
        <v>32</v>
      </c>
      <c r="C18" s="23" t="s">
        <v>118</v>
      </c>
      <c r="D18" s="23" t="s">
        <v>13</v>
      </c>
      <c r="E18" s="24">
        <v>6000000</v>
      </c>
      <c r="F18" s="24">
        <v>6500000</v>
      </c>
      <c r="G18" s="24">
        <v>6500000</v>
      </c>
    </row>
    <row r="19" spans="1:7" x14ac:dyDescent="0.25">
      <c r="A19" s="21" t="s">
        <v>33</v>
      </c>
      <c r="B19" s="22" t="s">
        <v>34</v>
      </c>
      <c r="C19" s="23" t="s">
        <v>118</v>
      </c>
      <c r="D19" s="23" t="s">
        <v>13</v>
      </c>
      <c r="E19" s="24">
        <v>80000</v>
      </c>
      <c r="F19" s="24">
        <v>80000</v>
      </c>
      <c r="G19" s="24">
        <v>80000</v>
      </c>
    </row>
    <row r="20" spans="1:7" x14ac:dyDescent="0.25">
      <c r="A20" s="21" t="s">
        <v>35</v>
      </c>
      <c r="B20" s="27" t="s">
        <v>36</v>
      </c>
      <c r="C20" s="46" t="s">
        <v>118</v>
      </c>
      <c r="D20" s="23" t="s">
        <v>13</v>
      </c>
      <c r="E20" s="24">
        <v>100000</v>
      </c>
      <c r="F20" s="24">
        <v>100000</v>
      </c>
      <c r="G20" s="24">
        <v>100000</v>
      </c>
    </row>
    <row r="21" spans="1:7" x14ac:dyDescent="0.25">
      <c r="A21" s="16" t="s">
        <v>37</v>
      </c>
      <c r="B21" s="17" t="s">
        <v>38</v>
      </c>
      <c r="C21" s="23" t="s">
        <v>118</v>
      </c>
      <c r="D21" s="18" t="s">
        <v>13</v>
      </c>
      <c r="E21" s="26">
        <f>E22+E23+E24+E25+E26+E27</f>
        <v>9930000</v>
      </c>
      <c r="F21" s="26">
        <f>F22+F23+F24+F25+F26+F27</f>
        <v>9980000</v>
      </c>
      <c r="G21" s="26">
        <f>G22+G23+G24+G25+G26+G27</f>
        <v>9980000</v>
      </c>
    </row>
    <row r="22" spans="1:7" x14ac:dyDescent="0.25">
      <c r="A22" s="21" t="s">
        <v>39</v>
      </c>
      <c r="B22" s="22" t="s">
        <v>40</v>
      </c>
      <c r="C22" s="23" t="s">
        <v>118</v>
      </c>
      <c r="D22" s="23" t="s">
        <v>13</v>
      </c>
      <c r="E22" s="24">
        <v>3000000</v>
      </c>
      <c r="F22" s="24">
        <v>3000000</v>
      </c>
      <c r="G22" s="24">
        <v>3000000</v>
      </c>
    </row>
    <row r="23" spans="1:7" x14ac:dyDescent="0.25">
      <c r="A23" s="21">
        <v>3222</v>
      </c>
      <c r="B23" s="27" t="s">
        <v>41</v>
      </c>
      <c r="C23" s="46" t="s">
        <v>118</v>
      </c>
      <c r="D23" s="23" t="s">
        <v>13</v>
      </c>
      <c r="E23" s="24">
        <v>80000</v>
      </c>
      <c r="F23" s="24">
        <v>80000</v>
      </c>
      <c r="G23" s="24">
        <v>80000</v>
      </c>
    </row>
    <row r="24" spans="1:7" x14ac:dyDescent="0.25">
      <c r="A24" s="21" t="s">
        <v>42</v>
      </c>
      <c r="B24" s="27" t="s">
        <v>43</v>
      </c>
      <c r="C24" s="23" t="s">
        <v>118</v>
      </c>
      <c r="D24" s="23" t="s">
        <v>13</v>
      </c>
      <c r="E24" s="24">
        <v>6200000</v>
      </c>
      <c r="F24" s="24">
        <v>6200000</v>
      </c>
      <c r="G24" s="24">
        <v>6200000</v>
      </c>
    </row>
    <row r="25" spans="1:7" x14ac:dyDescent="0.25">
      <c r="A25" s="21">
        <v>3224</v>
      </c>
      <c r="B25" s="27" t="s">
        <v>44</v>
      </c>
      <c r="C25" s="23" t="s">
        <v>118</v>
      </c>
      <c r="D25" s="23" t="s">
        <v>13</v>
      </c>
      <c r="E25" s="24">
        <v>100000</v>
      </c>
      <c r="F25" s="24">
        <v>100000</v>
      </c>
      <c r="G25" s="24">
        <v>100000</v>
      </c>
    </row>
    <row r="26" spans="1:7" x14ac:dyDescent="0.25">
      <c r="A26" s="21" t="s">
        <v>45</v>
      </c>
      <c r="B26" s="22" t="s">
        <v>46</v>
      </c>
      <c r="C26" s="46" t="s">
        <v>118</v>
      </c>
      <c r="D26" s="23" t="s">
        <v>13</v>
      </c>
      <c r="E26" s="24">
        <v>350000</v>
      </c>
      <c r="F26" s="24">
        <v>350000</v>
      </c>
      <c r="G26" s="24">
        <v>350000</v>
      </c>
    </row>
    <row r="27" spans="1:7" x14ac:dyDescent="0.25">
      <c r="A27" s="21" t="s">
        <v>47</v>
      </c>
      <c r="B27" s="27" t="s">
        <v>48</v>
      </c>
      <c r="C27" s="23" t="s">
        <v>118</v>
      </c>
      <c r="D27" s="23" t="s">
        <v>13</v>
      </c>
      <c r="E27" s="24">
        <v>200000</v>
      </c>
      <c r="F27" s="24">
        <v>250000</v>
      </c>
      <c r="G27" s="24">
        <v>250000</v>
      </c>
    </row>
    <row r="28" spans="1:7" x14ac:dyDescent="0.25">
      <c r="A28" s="16" t="s">
        <v>49</v>
      </c>
      <c r="B28" s="17" t="s">
        <v>50</v>
      </c>
      <c r="C28" s="23" t="s">
        <v>118</v>
      </c>
      <c r="D28" s="18" t="s">
        <v>13</v>
      </c>
      <c r="E28" s="26">
        <f>E29+E30+E31+E32+E33+E34+E35+E36+E37</f>
        <v>28300000</v>
      </c>
      <c r="F28" s="26">
        <f>F29+F30+F31+F32+F33+F34+F35+F36+F37</f>
        <v>28350000</v>
      </c>
      <c r="G28" s="26">
        <f>G29+G30+G31+G32+G33+G34+G35+G36+G37</f>
        <v>28350000</v>
      </c>
    </row>
    <row r="29" spans="1:7" x14ac:dyDescent="0.25">
      <c r="A29" s="21" t="s">
        <v>51</v>
      </c>
      <c r="B29" s="22" t="s">
        <v>52</v>
      </c>
      <c r="C29" s="46" t="s">
        <v>118</v>
      </c>
      <c r="D29" s="23" t="s">
        <v>13</v>
      </c>
      <c r="E29" s="24">
        <v>5800000</v>
      </c>
      <c r="F29" s="24">
        <v>5800000</v>
      </c>
      <c r="G29" s="24">
        <v>5800000</v>
      </c>
    </row>
    <row r="30" spans="1:7" x14ac:dyDescent="0.25">
      <c r="A30" s="21">
        <v>3232</v>
      </c>
      <c r="B30" s="22" t="s">
        <v>53</v>
      </c>
      <c r="C30" s="23" t="s">
        <v>118</v>
      </c>
      <c r="D30" s="23" t="s">
        <v>13</v>
      </c>
      <c r="E30" s="24">
        <v>1000000</v>
      </c>
      <c r="F30" s="24">
        <v>1000000</v>
      </c>
      <c r="G30" s="24">
        <v>1000000</v>
      </c>
    </row>
    <row r="31" spans="1:7" x14ac:dyDescent="0.25">
      <c r="A31" s="21" t="s">
        <v>54</v>
      </c>
      <c r="B31" s="22" t="s">
        <v>55</v>
      </c>
      <c r="C31" s="23" t="s">
        <v>118</v>
      </c>
      <c r="D31" s="23" t="s">
        <v>13</v>
      </c>
      <c r="E31" s="24">
        <v>500000</v>
      </c>
      <c r="F31" s="24">
        <v>500000</v>
      </c>
      <c r="G31" s="24">
        <v>500000</v>
      </c>
    </row>
    <row r="32" spans="1:7" x14ac:dyDescent="0.25">
      <c r="A32" s="21" t="s">
        <v>56</v>
      </c>
      <c r="B32" s="22" t="s">
        <v>57</v>
      </c>
      <c r="C32" s="46" t="s">
        <v>118</v>
      </c>
      <c r="D32" s="23" t="s">
        <v>13</v>
      </c>
      <c r="E32" s="24">
        <v>2300000</v>
      </c>
      <c r="F32" s="24">
        <v>2300000</v>
      </c>
      <c r="G32" s="24">
        <v>2300000</v>
      </c>
    </row>
    <row r="33" spans="1:7" x14ac:dyDescent="0.25">
      <c r="A33" s="21" t="s">
        <v>58</v>
      </c>
      <c r="B33" s="22" t="s">
        <v>59</v>
      </c>
      <c r="C33" s="23" t="s">
        <v>118</v>
      </c>
      <c r="D33" s="23" t="s">
        <v>13</v>
      </c>
      <c r="E33" s="24">
        <v>10000000</v>
      </c>
      <c r="F33" s="24">
        <v>10000000</v>
      </c>
      <c r="G33" s="24">
        <v>10000000</v>
      </c>
    </row>
    <row r="34" spans="1:7" x14ac:dyDescent="0.25">
      <c r="A34" s="21" t="s">
        <v>60</v>
      </c>
      <c r="B34" s="22" t="s">
        <v>61</v>
      </c>
      <c r="C34" s="23" t="s">
        <v>118</v>
      </c>
      <c r="D34" s="23" t="s">
        <v>13</v>
      </c>
      <c r="E34" s="24">
        <v>2200000</v>
      </c>
      <c r="F34" s="24">
        <v>2250000</v>
      </c>
      <c r="G34" s="24">
        <v>2250000</v>
      </c>
    </row>
    <row r="35" spans="1:7" x14ac:dyDescent="0.25">
      <c r="A35" s="21" t="s">
        <v>62</v>
      </c>
      <c r="B35" s="22" t="s">
        <v>63</v>
      </c>
      <c r="C35" s="46" t="s">
        <v>118</v>
      </c>
      <c r="D35" s="23" t="s">
        <v>13</v>
      </c>
      <c r="E35" s="24">
        <v>2000000</v>
      </c>
      <c r="F35" s="24">
        <v>2000000</v>
      </c>
      <c r="G35" s="24">
        <v>2000000</v>
      </c>
    </row>
    <row r="36" spans="1:7" x14ac:dyDescent="0.25">
      <c r="A36" s="21">
        <v>3238</v>
      </c>
      <c r="B36" s="22" t="s">
        <v>64</v>
      </c>
      <c r="C36" s="23" t="s">
        <v>118</v>
      </c>
      <c r="D36" s="23" t="s">
        <v>13</v>
      </c>
      <c r="E36" s="24">
        <v>0</v>
      </c>
      <c r="F36" s="24">
        <v>0</v>
      </c>
      <c r="G36" s="24">
        <v>0</v>
      </c>
    </row>
    <row r="37" spans="1:7" x14ac:dyDescent="0.25">
      <c r="A37" s="21" t="s">
        <v>65</v>
      </c>
      <c r="B37" s="22" t="s">
        <v>66</v>
      </c>
      <c r="C37" s="23" t="s">
        <v>118</v>
      </c>
      <c r="D37" s="23" t="s">
        <v>13</v>
      </c>
      <c r="E37" s="24">
        <v>4500000</v>
      </c>
      <c r="F37" s="24">
        <v>4500000</v>
      </c>
      <c r="G37" s="24">
        <v>4500000</v>
      </c>
    </row>
    <row r="38" spans="1:7" x14ac:dyDescent="0.25">
      <c r="A38" s="16" t="s">
        <v>67</v>
      </c>
      <c r="B38" s="17" t="s">
        <v>68</v>
      </c>
      <c r="C38" s="46" t="s">
        <v>118</v>
      </c>
      <c r="D38" s="18" t="s">
        <v>13</v>
      </c>
      <c r="E38" s="26">
        <f>E39</f>
        <v>100000</v>
      </c>
      <c r="F38" s="26">
        <f>F39</f>
        <v>100000</v>
      </c>
      <c r="G38" s="26">
        <f>G39</f>
        <v>100000</v>
      </c>
    </row>
    <row r="39" spans="1:7" x14ac:dyDescent="0.25">
      <c r="A39" s="21" t="s">
        <v>69</v>
      </c>
      <c r="B39" s="22" t="s">
        <v>68</v>
      </c>
      <c r="C39" s="23" t="s">
        <v>118</v>
      </c>
      <c r="D39" s="23" t="s">
        <v>13</v>
      </c>
      <c r="E39" s="24">
        <v>100000</v>
      </c>
      <c r="F39" s="24">
        <v>100000</v>
      </c>
      <c r="G39" s="24">
        <v>100000</v>
      </c>
    </row>
    <row r="40" spans="1:7" x14ac:dyDescent="0.25">
      <c r="A40" s="16" t="s">
        <v>70</v>
      </c>
      <c r="B40" s="17" t="s">
        <v>71</v>
      </c>
      <c r="C40" s="23" t="s">
        <v>118</v>
      </c>
      <c r="D40" s="18" t="s">
        <v>13</v>
      </c>
      <c r="E40" s="19">
        <f>E41+E42+E43+E44+E45+E46</f>
        <v>2350000</v>
      </c>
      <c r="F40" s="19">
        <f>F41+F42+F43+F44+F45+F46</f>
        <v>1600000</v>
      </c>
      <c r="G40" s="19">
        <f>G41+G42+G43+G44+G45+G46</f>
        <v>1550000</v>
      </c>
    </row>
    <row r="41" spans="1:7" x14ac:dyDescent="0.25">
      <c r="A41" s="21" t="s">
        <v>72</v>
      </c>
      <c r="B41" s="22" t="s">
        <v>73</v>
      </c>
      <c r="C41" s="46" t="s">
        <v>118</v>
      </c>
      <c r="D41" s="18" t="s">
        <v>13</v>
      </c>
      <c r="E41" s="24">
        <v>350000</v>
      </c>
      <c r="F41" s="24">
        <v>350000</v>
      </c>
      <c r="G41" s="24">
        <v>350000</v>
      </c>
    </row>
    <row r="42" spans="1:7" x14ac:dyDescent="0.25">
      <c r="A42" s="21" t="s">
        <v>74</v>
      </c>
      <c r="B42" s="22" t="s">
        <v>75</v>
      </c>
      <c r="C42" s="23" t="s">
        <v>118</v>
      </c>
      <c r="D42" s="23" t="s">
        <v>13</v>
      </c>
      <c r="E42" s="24">
        <v>800000</v>
      </c>
      <c r="F42" s="24">
        <v>300000</v>
      </c>
      <c r="G42" s="24">
        <v>300000</v>
      </c>
    </row>
    <row r="43" spans="1:7" x14ac:dyDescent="0.25">
      <c r="A43" s="21" t="s">
        <v>76</v>
      </c>
      <c r="B43" s="22" t="s">
        <v>77</v>
      </c>
      <c r="C43" s="23" t="s">
        <v>118</v>
      </c>
      <c r="D43" s="23" t="s">
        <v>13</v>
      </c>
      <c r="E43" s="24">
        <v>250000</v>
      </c>
      <c r="F43" s="24">
        <v>250000</v>
      </c>
      <c r="G43" s="24">
        <v>250000</v>
      </c>
    </row>
    <row r="44" spans="1:7" x14ac:dyDescent="0.25">
      <c r="A44" s="21" t="s">
        <v>78</v>
      </c>
      <c r="B44" s="22" t="s">
        <v>79</v>
      </c>
      <c r="C44" s="46" t="s">
        <v>118</v>
      </c>
      <c r="D44" s="23" t="s">
        <v>13</v>
      </c>
      <c r="E44" s="24">
        <v>350000</v>
      </c>
      <c r="F44" s="24">
        <v>300000</v>
      </c>
      <c r="G44" s="24">
        <v>300000</v>
      </c>
    </row>
    <row r="45" spans="1:7" x14ac:dyDescent="0.25">
      <c r="A45" s="21">
        <v>3296</v>
      </c>
      <c r="B45" s="22" t="s">
        <v>80</v>
      </c>
      <c r="C45" s="23" t="s">
        <v>118</v>
      </c>
      <c r="D45" s="23" t="s">
        <v>13</v>
      </c>
      <c r="E45" s="24">
        <v>400000</v>
      </c>
      <c r="F45" s="24">
        <v>200000</v>
      </c>
      <c r="G45" s="24">
        <v>200000</v>
      </c>
    </row>
    <row r="46" spans="1:7" x14ac:dyDescent="0.25">
      <c r="A46" s="21" t="s">
        <v>81</v>
      </c>
      <c r="B46" s="22" t="s">
        <v>71</v>
      </c>
      <c r="C46" s="23" t="s">
        <v>118</v>
      </c>
      <c r="D46" s="23" t="s">
        <v>13</v>
      </c>
      <c r="E46" s="24">
        <v>200000</v>
      </c>
      <c r="F46" s="24">
        <v>200000</v>
      </c>
      <c r="G46" s="24">
        <v>150000</v>
      </c>
    </row>
    <row r="47" spans="1:7" x14ac:dyDescent="0.25">
      <c r="A47" s="16" t="s">
        <v>82</v>
      </c>
      <c r="B47" s="17" t="s">
        <v>83</v>
      </c>
      <c r="C47" s="46" t="s">
        <v>118</v>
      </c>
      <c r="D47" s="18" t="s">
        <v>13</v>
      </c>
      <c r="E47" s="26">
        <f>E48+E49+E50</f>
        <v>63000</v>
      </c>
      <c r="F47" s="26">
        <f>F48+F49+F50</f>
        <v>63000</v>
      </c>
      <c r="G47" s="26">
        <f>G48+G49+G50</f>
        <v>63000</v>
      </c>
    </row>
    <row r="48" spans="1:7" x14ac:dyDescent="0.25">
      <c r="A48" s="21" t="s">
        <v>84</v>
      </c>
      <c r="B48" s="22" t="s">
        <v>85</v>
      </c>
      <c r="C48" s="23" t="s">
        <v>118</v>
      </c>
      <c r="D48" s="23" t="s">
        <v>13</v>
      </c>
      <c r="E48" s="24">
        <v>50000</v>
      </c>
      <c r="F48" s="24">
        <v>50000</v>
      </c>
      <c r="G48" s="24">
        <v>50000</v>
      </c>
    </row>
    <row r="49" spans="1:7" x14ac:dyDescent="0.25">
      <c r="A49" s="21" t="s">
        <v>86</v>
      </c>
      <c r="B49" s="22" t="s">
        <v>87</v>
      </c>
      <c r="C49" s="23" t="s">
        <v>118</v>
      </c>
      <c r="D49" s="23" t="s">
        <v>13</v>
      </c>
      <c r="E49" s="24">
        <v>3000</v>
      </c>
      <c r="F49" s="24">
        <v>3000</v>
      </c>
      <c r="G49" s="24">
        <v>3000</v>
      </c>
    </row>
    <row r="50" spans="1:7" x14ac:dyDescent="0.25">
      <c r="A50" s="21">
        <v>3434</v>
      </c>
      <c r="B50" s="22" t="s">
        <v>88</v>
      </c>
      <c r="C50" s="46" t="s">
        <v>118</v>
      </c>
      <c r="D50" s="23" t="s">
        <v>13</v>
      </c>
      <c r="E50" s="24">
        <v>10000</v>
      </c>
      <c r="F50" s="24">
        <v>10000</v>
      </c>
      <c r="G50" s="24">
        <v>10000</v>
      </c>
    </row>
    <row r="51" spans="1:7" x14ac:dyDescent="0.25">
      <c r="A51" s="13" t="s">
        <v>89</v>
      </c>
      <c r="B51" s="14" t="s">
        <v>90</v>
      </c>
      <c r="C51" s="23" t="s">
        <v>118</v>
      </c>
      <c r="D51" s="15"/>
      <c r="E51" s="15">
        <f>E52+E58+E61</f>
        <v>16200000</v>
      </c>
      <c r="F51" s="15">
        <f>F52+F56+F58+F61</f>
        <v>12000000</v>
      </c>
      <c r="G51" s="15">
        <f>G52+G56+G58+G61</f>
        <v>12000000</v>
      </c>
    </row>
    <row r="52" spans="1:7" x14ac:dyDescent="0.25">
      <c r="A52" s="16" t="s">
        <v>49</v>
      </c>
      <c r="B52" s="17" t="s">
        <v>50</v>
      </c>
      <c r="C52" s="23" t="s">
        <v>118</v>
      </c>
      <c r="D52" s="18" t="s">
        <v>13</v>
      </c>
      <c r="E52" s="19">
        <f>E53+E54+E55</f>
        <v>11500000</v>
      </c>
      <c r="F52" s="19">
        <f t="shared" ref="F52:G52" si="2">F53+F54+F55</f>
        <v>10500000</v>
      </c>
      <c r="G52" s="19">
        <f t="shared" si="2"/>
        <v>10500000</v>
      </c>
    </row>
    <row r="53" spans="1:7" x14ac:dyDescent="0.25">
      <c r="A53" s="21">
        <v>3232</v>
      </c>
      <c r="B53" s="22" t="s">
        <v>53</v>
      </c>
      <c r="C53" s="46" t="s">
        <v>118</v>
      </c>
      <c r="D53" s="23" t="s">
        <v>13</v>
      </c>
      <c r="E53" s="24">
        <v>2000000</v>
      </c>
      <c r="F53" s="24">
        <v>2000000</v>
      </c>
      <c r="G53" s="24">
        <v>2000000</v>
      </c>
    </row>
    <row r="54" spans="1:7" x14ac:dyDescent="0.25">
      <c r="A54" s="21" t="s">
        <v>58</v>
      </c>
      <c r="B54" s="22" t="s">
        <v>59</v>
      </c>
      <c r="C54" s="23" t="s">
        <v>118</v>
      </c>
      <c r="D54" s="23" t="s">
        <v>13</v>
      </c>
      <c r="E54" s="24">
        <v>4500000</v>
      </c>
      <c r="F54" s="24">
        <v>3500000</v>
      </c>
      <c r="G54" s="24">
        <v>3500000</v>
      </c>
    </row>
    <row r="55" spans="1:7" x14ac:dyDescent="0.25">
      <c r="A55" s="21">
        <v>3238</v>
      </c>
      <c r="B55" s="22" t="s">
        <v>64</v>
      </c>
      <c r="C55" s="23" t="s">
        <v>118</v>
      </c>
      <c r="D55" s="23" t="s">
        <v>13</v>
      </c>
      <c r="E55" s="24">
        <v>5000000</v>
      </c>
      <c r="F55" s="24">
        <v>5000000</v>
      </c>
      <c r="G55" s="24">
        <v>5000000</v>
      </c>
    </row>
    <row r="56" spans="1:7" hidden="1" x14ac:dyDescent="0.25">
      <c r="A56" s="16" t="s">
        <v>91</v>
      </c>
      <c r="B56" s="27" t="s">
        <v>92</v>
      </c>
      <c r="C56" s="46" t="s">
        <v>118</v>
      </c>
      <c r="D56" s="23" t="s">
        <v>13</v>
      </c>
      <c r="E56" s="29">
        <f>E57</f>
        <v>0</v>
      </c>
      <c r="F56" s="29">
        <f>F57</f>
        <v>0</v>
      </c>
      <c r="G56" s="29">
        <f>G57</f>
        <v>0</v>
      </c>
    </row>
    <row r="57" spans="1:7" hidden="1" x14ac:dyDescent="0.25">
      <c r="A57" s="21">
        <v>4123</v>
      </c>
      <c r="B57" s="27" t="s">
        <v>93</v>
      </c>
      <c r="C57" s="23" t="s">
        <v>118</v>
      </c>
      <c r="D57" s="23" t="s">
        <v>13</v>
      </c>
      <c r="E57" s="24">
        <v>0</v>
      </c>
      <c r="F57" s="24">
        <v>0</v>
      </c>
      <c r="G57" s="24">
        <v>0</v>
      </c>
    </row>
    <row r="58" spans="1:7" x14ac:dyDescent="0.25">
      <c r="A58" s="16" t="s">
        <v>94</v>
      </c>
      <c r="B58" s="17" t="s">
        <v>95</v>
      </c>
      <c r="C58" s="23" t="s">
        <v>118</v>
      </c>
      <c r="D58" s="18" t="s">
        <v>13</v>
      </c>
      <c r="E58" s="19">
        <f>E59+E60</f>
        <v>4200000</v>
      </c>
      <c r="F58" s="19">
        <f>F59+F60</f>
        <v>1000000</v>
      </c>
      <c r="G58" s="19">
        <f>G59+G60</f>
        <v>1000000</v>
      </c>
    </row>
    <row r="59" spans="1:7" x14ac:dyDescent="0.25">
      <c r="A59" s="21" t="s">
        <v>96</v>
      </c>
      <c r="B59" s="22" t="s">
        <v>97</v>
      </c>
      <c r="C59" s="46" t="s">
        <v>118</v>
      </c>
      <c r="D59" s="23" t="s">
        <v>13</v>
      </c>
      <c r="E59" s="24">
        <v>4000000</v>
      </c>
      <c r="F59" s="24">
        <v>800000</v>
      </c>
      <c r="G59" s="24">
        <v>800000</v>
      </c>
    </row>
    <row r="60" spans="1:7" x14ac:dyDescent="0.25">
      <c r="A60" s="21" t="s">
        <v>98</v>
      </c>
      <c r="B60" s="22" t="s">
        <v>99</v>
      </c>
      <c r="C60" s="23" t="s">
        <v>118</v>
      </c>
      <c r="D60" s="23" t="s">
        <v>13</v>
      </c>
      <c r="E60" s="24">
        <v>200000</v>
      </c>
      <c r="F60" s="24">
        <v>200000</v>
      </c>
      <c r="G60" s="24">
        <v>200000</v>
      </c>
    </row>
    <row r="61" spans="1:7" x14ac:dyDescent="0.25">
      <c r="A61" s="30">
        <v>-426</v>
      </c>
      <c r="B61" s="31" t="s">
        <v>100</v>
      </c>
      <c r="C61" s="23" t="s">
        <v>118</v>
      </c>
      <c r="D61" s="18" t="s">
        <v>13</v>
      </c>
      <c r="E61" s="29">
        <f>E62</f>
        <v>500000</v>
      </c>
      <c r="F61" s="29">
        <f>F62</f>
        <v>500000</v>
      </c>
      <c r="G61" s="29">
        <f>G62</f>
        <v>500000</v>
      </c>
    </row>
    <row r="62" spans="1:7" x14ac:dyDescent="0.25">
      <c r="A62" s="21">
        <v>4262</v>
      </c>
      <c r="B62" s="32" t="s">
        <v>101</v>
      </c>
      <c r="C62" s="46" t="s">
        <v>118</v>
      </c>
      <c r="D62" s="23" t="s">
        <v>13</v>
      </c>
      <c r="E62" s="24">
        <v>500000</v>
      </c>
      <c r="F62" s="24">
        <v>500000</v>
      </c>
      <c r="G62" s="24">
        <v>500000</v>
      </c>
    </row>
    <row r="63" spans="1:7" x14ac:dyDescent="0.25">
      <c r="A63" s="13" t="s">
        <v>102</v>
      </c>
      <c r="B63" s="14" t="s">
        <v>103</v>
      </c>
      <c r="C63" s="23" t="s">
        <v>118</v>
      </c>
      <c r="D63" s="15"/>
      <c r="E63" s="15">
        <f>E64</f>
        <v>350000</v>
      </c>
      <c r="F63" s="15">
        <f>F64</f>
        <v>500000</v>
      </c>
      <c r="G63" s="15">
        <f>G64</f>
        <v>500000</v>
      </c>
    </row>
    <row r="64" spans="1:7" x14ac:dyDescent="0.25">
      <c r="A64" s="16" t="s">
        <v>94</v>
      </c>
      <c r="B64" s="17" t="s">
        <v>95</v>
      </c>
      <c r="C64" s="23" t="s">
        <v>118</v>
      </c>
      <c r="D64" s="18" t="s">
        <v>13</v>
      </c>
      <c r="E64" s="19">
        <f>E65+E66</f>
        <v>350000</v>
      </c>
      <c r="F64" s="19">
        <f>F65+F66</f>
        <v>500000</v>
      </c>
      <c r="G64" s="19">
        <f>G65+G66</f>
        <v>500000</v>
      </c>
    </row>
    <row r="65" spans="1:7" x14ac:dyDescent="0.25">
      <c r="A65" s="21" t="s">
        <v>96</v>
      </c>
      <c r="B65" s="22" t="s">
        <v>97</v>
      </c>
      <c r="C65" s="46" t="s">
        <v>118</v>
      </c>
      <c r="D65" s="23" t="s">
        <v>13</v>
      </c>
      <c r="E65" s="24">
        <v>200000</v>
      </c>
      <c r="F65" s="24">
        <v>350000</v>
      </c>
      <c r="G65" s="24">
        <v>350000</v>
      </c>
    </row>
    <row r="66" spans="1:7" x14ac:dyDescent="0.25">
      <c r="A66" s="21" t="s">
        <v>104</v>
      </c>
      <c r="B66" s="22" t="s">
        <v>105</v>
      </c>
      <c r="C66" s="23" t="s">
        <v>118</v>
      </c>
      <c r="D66" s="23" t="s">
        <v>13</v>
      </c>
      <c r="E66" s="24">
        <v>150000</v>
      </c>
      <c r="F66" s="24">
        <v>150000</v>
      </c>
      <c r="G66" s="24">
        <v>150000</v>
      </c>
    </row>
    <row r="67" spans="1:7" x14ac:dyDescent="0.25">
      <c r="A67" s="13" t="s">
        <v>106</v>
      </c>
      <c r="B67" s="14" t="s">
        <v>107</v>
      </c>
      <c r="C67" s="23" t="s">
        <v>118</v>
      </c>
      <c r="D67" s="15"/>
      <c r="E67" s="15">
        <f>E68+E70</f>
        <v>3400000</v>
      </c>
      <c r="F67" s="15">
        <f t="shared" ref="F67:G67" si="3">F68+F70</f>
        <v>3400000</v>
      </c>
      <c r="G67" s="15">
        <f t="shared" si="3"/>
        <v>3400000</v>
      </c>
    </row>
    <row r="68" spans="1:7" x14ac:dyDescent="0.25">
      <c r="A68" s="16" t="s">
        <v>49</v>
      </c>
      <c r="B68" s="17" t="s">
        <v>50</v>
      </c>
      <c r="C68" s="46" t="s">
        <v>118</v>
      </c>
      <c r="D68" s="18" t="s">
        <v>13</v>
      </c>
      <c r="E68" s="19">
        <f>E69</f>
        <v>1400000</v>
      </c>
      <c r="F68" s="19">
        <f t="shared" ref="F68:G68" si="4">F69</f>
        <v>1400000</v>
      </c>
      <c r="G68" s="19">
        <f t="shared" si="4"/>
        <v>1400000</v>
      </c>
    </row>
    <row r="69" spans="1:7" x14ac:dyDescent="0.25">
      <c r="A69" s="21" t="s">
        <v>58</v>
      </c>
      <c r="B69" s="22" t="s">
        <v>59</v>
      </c>
      <c r="C69" s="23" t="s">
        <v>118</v>
      </c>
      <c r="D69" s="23" t="s">
        <v>13</v>
      </c>
      <c r="E69" s="24">
        <v>1400000</v>
      </c>
      <c r="F69" s="24">
        <v>1400000</v>
      </c>
      <c r="G69" s="24">
        <v>1400000</v>
      </c>
    </row>
    <row r="70" spans="1:7" x14ac:dyDescent="0.25">
      <c r="A70" s="16" t="s">
        <v>108</v>
      </c>
      <c r="B70" s="17" t="s">
        <v>95</v>
      </c>
      <c r="C70" s="23" t="s">
        <v>118</v>
      </c>
      <c r="D70" s="18" t="s">
        <v>13</v>
      </c>
      <c r="E70" s="19">
        <f>E71</f>
        <v>2000000</v>
      </c>
      <c r="F70" s="19">
        <f>F71</f>
        <v>2000000</v>
      </c>
      <c r="G70" s="20">
        <f>G71</f>
        <v>2000000</v>
      </c>
    </row>
    <row r="71" spans="1:7" x14ac:dyDescent="0.25">
      <c r="A71" s="21">
        <v>4231</v>
      </c>
      <c r="B71" s="27" t="s">
        <v>109</v>
      </c>
      <c r="C71" s="46" t="s">
        <v>118</v>
      </c>
      <c r="D71" s="33" t="s">
        <v>13</v>
      </c>
      <c r="E71" s="34">
        <v>2000000</v>
      </c>
      <c r="F71" s="34">
        <v>2000000</v>
      </c>
      <c r="G71" s="35">
        <v>2000000</v>
      </c>
    </row>
    <row r="72" spans="1:7" x14ac:dyDescent="0.25">
      <c r="A72" s="13" t="s">
        <v>110</v>
      </c>
      <c r="B72" s="36" t="s">
        <v>111</v>
      </c>
      <c r="C72" s="23" t="s">
        <v>118</v>
      </c>
      <c r="D72" s="15"/>
      <c r="E72" s="15">
        <f>E73</f>
        <v>0</v>
      </c>
      <c r="F72" s="15">
        <f t="shared" ref="E72:G73" si="5">F73</f>
        <v>0</v>
      </c>
      <c r="G72" s="15">
        <f t="shared" si="5"/>
        <v>0</v>
      </c>
    </row>
    <row r="73" spans="1:7" x14ac:dyDescent="0.25">
      <c r="A73" s="16" t="s">
        <v>27</v>
      </c>
      <c r="B73" s="17" t="s">
        <v>28</v>
      </c>
      <c r="C73" s="23" t="s">
        <v>118</v>
      </c>
      <c r="D73" s="18" t="s">
        <v>112</v>
      </c>
      <c r="E73" s="19">
        <f t="shared" si="5"/>
        <v>0</v>
      </c>
      <c r="F73" s="19">
        <f t="shared" si="5"/>
        <v>0</v>
      </c>
      <c r="G73" s="20">
        <f t="shared" si="5"/>
        <v>0</v>
      </c>
    </row>
    <row r="74" spans="1:7" x14ac:dyDescent="0.25">
      <c r="A74" s="37" t="s">
        <v>29</v>
      </c>
      <c r="B74" s="38" t="s">
        <v>30</v>
      </c>
      <c r="C74" s="46" t="s">
        <v>118</v>
      </c>
      <c r="D74" s="39" t="s">
        <v>112</v>
      </c>
      <c r="E74" s="40">
        <v>0</v>
      </c>
      <c r="F74" s="40">
        <v>0</v>
      </c>
      <c r="G74" s="40">
        <v>0</v>
      </c>
    </row>
    <row r="75" spans="1:7" x14ac:dyDescent="0.25">
      <c r="A75" s="13" t="s">
        <v>113</v>
      </c>
      <c r="B75" s="36" t="s">
        <v>114</v>
      </c>
      <c r="C75" s="23" t="s">
        <v>118</v>
      </c>
      <c r="D75" s="15"/>
      <c r="E75" s="15">
        <f>E76+E78+E80</f>
        <v>5810000</v>
      </c>
      <c r="F75" s="15">
        <f>F76+F78+F80</f>
        <v>5780000</v>
      </c>
      <c r="G75" s="15">
        <f>G76+G78+G80</f>
        <v>5780000</v>
      </c>
    </row>
    <row r="76" spans="1:7" x14ac:dyDescent="0.25">
      <c r="A76" s="16" t="s">
        <v>27</v>
      </c>
      <c r="B76" s="17" t="s">
        <v>28</v>
      </c>
      <c r="C76" s="23" t="s">
        <v>118</v>
      </c>
      <c r="D76" s="18" t="s">
        <v>13</v>
      </c>
      <c r="E76" s="19">
        <f>E77</f>
        <v>100000</v>
      </c>
      <c r="F76" s="19">
        <f>F77</f>
        <v>100000</v>
      </c>
      <c r="G76" s="20">
        <f>G77</f>
        <v>100000</v>
      </c>
    </row>
    <row r="77" spans="1:7" x14ac:dyDescent="0.25">
      <c r="A77" s="21" t="s">
        <v>29</v>
      </c>
      <c r="B77" s="22" t="s">
        <v>30</v>
      </c>
      <c r="C77" s="46" t="s">
        <v>118</v>
      </c>
      <c r="D77" s="23" t="s">
        <v>13</v>
      </c>
      <c r="E77" s="24">
        <v>100000</v>
      </c>
      <c r="F77" s="24">
        <v>100000</v>
      </c>
      <c r="G77" s="24">
        <v>100000</v>
      </c>
    </row>
    <row r="78" spans="1:7" x14ac:dyDescent="0.25">
      <c r="A78" s="16" t="s">
        <v>37</v>
      </c>
      <c r="B78" s="17" t="s">
        <v>38</v>
      </c>
      <c r="C78" s="23" t="s">
        <v>118</v>
      </c>
      <c r="D78" s="23" t="s">
        <v>13</v>
      </c>
      <c r="E78" s="28">
        <f>E79</f>
        <v>50000</v>
      </c>
      <c r="F78" s="28">
        <f t="shared" ref="F78:G78" si="6">F79</f>
        <v>50000</v>
      </c>
      <c r="G78" s="28">
        <f t="shared" si="6"/>
        <v>50000</v>
      </c>
    </row>
    <row r="79" spans="1:7" x14ac:dyDescent="0.25">
      <c r="A79" s="21" t="s">
        <v>115</v>
      </c>
      <c r="B79" s="41" t="s">
        <v>41</v>
      </c>
      <c r="C79" s="23" t="s">
        <v>118</v>
      </c>
      <c r="D79" s="23" t="s">
        <v>13</v>
      </c>
      <c r="E79" s="24">
        <v>50000</v>
      </c>
      <c r="F79" s="24">
        <v>50000</v>
      </c>
      <c r="G79" s="24">
        <v>50000</v>
      </c>
    </row>
    <row r="80" spans="1:7" x14ac:dyDescent="0.25">
      <c r="A80" s="16" t="s">
        <v>49</v>
      </c>
      <c r="B80" s="17" t="s">
        <v>50</v>
      </c>
      <c r="C80" s="46" t="s">
        <v>118</v>
      </c>
      <c r="D80" s="23"/>
      <c r="E80" s="28">
        <f>E81+E82+E83+E84+E85</f>
        <v>5660000</v>
      </c>
      <c r="F80" s="28">
        <f>F81+F82+F83+F84+F85</f>
        <v>5630000</v>
      </c>
      <c r="G80" s="28">
        <f>G81+G82+G83+G84+G85</f>
        <v>5630000</v>
      </c>
    </row>
    <row r="81" spans="1:7" x14ac:dyDescent="0.25">
      <c r="A81" s="21" t="s">
        <v>54</v>
      </c>
      <c r="B81" s="22" t="s">
        <v>55</v>
      </c>
      <c r="C81" s="23" t="s">
        <v>118</v>
      </c>
      <c r="D81" s="23" t="s">
        <v>13</v>
      </c>
      <c r="E81" s="24">
        <v>10000</v>
      </c>
      <c r="F81" s="24">
        <v>10000</v>
      </c>
      <c r="G81" s="24">
        <v>10000</v>
      </c>
    </row>
    <row r="82" spans="1:7" x14ac:dyDescent="0.25">
      <c r="A82" s="21" t="s">
        <v>56</v>
      </c>
      <c r="B82" s="22" t="s">
        <v>57</v>
      </c>
      <c r="C82" s="23" t="s">
        <v>118</v>
      </c>
      <c r="D82" s="23" t="s">
        <v>13</v>
      </c>
      <c r="E82" s="24">
        <v>5500000</v>
      </c>
      <c r="F82" s="24">
        <v>5500000</v>
      </c>
      <c r="G82" s="24">
        <v>5500000</v>
      </c>
    </row>
    <row r="83" spans="1:7" x14ac:dyDescent="0.25">
      <c r="A83" s="21" t="s">
        <v>58</v>
      </c>
      <c r="B83" s="22" t="s">
        <v>59</v>
      </c>
      <c r="C83" s="46" t="s">
        <v>118</v>
      </c>
      <c r="D83" s="23" t="s">
        <v>13</v>
      </c>
      <c r="E83" s="24">
        <v>50000</v>
      </c>
      <c r="F83" s="24">
        <v>50000</v>
      </c>
      <c r="G83" s="24">
        <v>50000</v>
      </c>
    </row>
    <row r="84" spans="1:7" x14ac:dyDescent="0.25">
      <c r="A84" s="21" t="s">
        <v>62</v>
      </c>
      <c r="B84" s="22" t="s">
        <v>63</v>
      </c>
      <c r="C84" s="23" t="s">
        <v>118</v>
      </c>
      <c r="D84" s="23" t="s">
        <v>13</v>
      </c>
      <c r="E84" s="24">
        <v>50000</v>
      </c>
      <c r="F84" s="24">
        <v>20000</v>
      </c>
      <c r="G84" s="24">
        <v>20000</v>
      </c>
    </row>
    <row r="85" spans="1:7" x14ac:dyDescent="0.25">
      <c r="A85" s="21" t="s">
        <v>65</v>
      </c>
      <c r="B85" s="22" t="s">
        <v>66</v>
      </c>
      <c r="C85" s="23" t="s">
        <v>118</v>
      </c>
      <c r="D85" s="23" t="s">
        <v>13</v>
      </c>
      <c r="E85" s="24">
        <v>50000</v>
      </c>
      <c r="F85" s="24">
        <v>50000</v>
      </c>
      <c r="G85" s="24">
        <v>50000</v>
      </c>
    </row>
    <row r="86" spans="1:7" x14ac:dyDescent="0.25">
      <c r="A86" s="42" t="s">
        <v>116</v>
      </c>
      <c r="B86" s="43" t="s">
        <v>117</v>
      </c>
      <c r="C86" s="46" t="s">
        <v>118</v>
      </c>
      <c r="D86" s="44" t="s">
        <v>13</v>
      </c>
      <c r="E86" s="45">
        <f>E87+E90+E95</f>
        <v>2318000</v>
      </c>
      <c r="F86" s="45">
        <f t="shared" ref="F86:G86" si="7">F87+F90+F95</f>
        <v>2368000</v>
      </c>
      <c r="G86" s="45">
        <f t="shared" si="7"/>
        <v>2368000</v>
      </c>
    </row>
    <row r="87" spans="1:7" x14ac:dyDescent="0.25">
      <c r="A87" s="16" t="s">
        <v>27</v>
      </c>
      <c r="B87" s="17" t="s">
        <v>28</v>
      </c>
      <c r="C87" s="23" t="s">
        <v>118</v>
      </c>
      <c r="D87" s="18" t="s">
        <v>13</v>
      </c>
      <c r="E87" s="19">
        <f>E88+E89</f>
        <v>110000</v>
      </c>
      <c r="F87" s="19">
        <f>F88+F89</f>
        <v>160000</v>
      </c>
      <c r="G87" s="19">
        <f>G88+G89</f>
        <v>160000</v>
      </c>
    </row>
    <row r="88" spans="1:7" x14ac:dyDescent="0.25">
      <c r="A88" s="21" t="s">
        <v>29</v>
      </c>
      <c r="B88" s="22" t="s">
        <v>30</v>
      </c>
      <c r="C88" s="23" t="s">
        <v>118</v>
      </c>
      <c r="D88" s="23" t="s">
        <v>13</v>
      </c>
      <c r="E88" s="24">
        <v>100000</v>
      </c>
      <c r="F88" s="24">
        <v>150000</v>
      </c>
      <c r="G88" s="24">
        <v>150000</v>
      </c>
    </row>
    <row r="89" spans="1:7" x14ac:dyDescent="0.25">
      <c r="A89" s="21">
        <v>3214</v>
      </c>
      <c r="B89" s="22" t="s">
        <v>36</v>
      </c>
      <c r="C89" s="46" t="s">
        <v>118</v>
      </c>
      <c r="D89" s="23" t="s">
        <v>13</v>
      </c>
      <c r="E89" s="24">
        <v>10000</v>
      </c>
      <c r="F89" s="24">
        <v>10000</v>
      </c>
      <c r="G89" s="24">
        <v>10000</v>
      </c>
    </row>
    <row r="90" spans="1:7" x14ac:dyDescent="0.25">
      <c r="A90" s="16" t="s">
        <v>49</v>
      </c>
      <c r="B90" s="17" t="s">
        <v>50</v>
      </c>
      <c r="C90" s="23" t="s">
        <v>118</v>
      </c>
      <c r="D90" s="23" t="s">
        <v>13</v>
      </c>
      <c r="E90" s="28">
        <f>E91+E92+E93+E94</f>
        <v>2130000</v>
      </c>
      <c r="F90" s="28">
        <f t="shared" ref="F90:G90" si="8">F91+F92+F93+F94</f>
        <v>2130000</v>
      </c>
      <c r="G90" s="28">
        <f t="shared" si="8"/>
        <v>2130000</v>
      </c>
    </row>
    <row r="91" spans="1:7" x14ac:dyDescent="0.25">
      <c r="A91" s="21" t="s">
        <v>56</v>
      </c>
      <c r="B91" s="22" t="s">
        <v>57</v>
      </c>
      <c r="C91" s="23" t="s">
        <v>118</v>
      </c>
      <c r="D91" s="23" t="s">
        <v>13</v>
      </c>
      <c r="E91" s="24">
        <v>2000000</v>
      </c>
      <c r="F91" s="24">
        <v>2000000</v>
      </c>
      <c r="G91" s="24">
        <v>2000000</v>
      </c>
    </row>
    <row r="92" spans="1:7" x14ac:dyDescent="0.25">
      <c r="A92" s="21" t="s">
        <v>58</v>
      </c>
      <c r="B92" s="22" t="s">
        <v>59</v>
      </c>
      <c r="C92" s="46" t="s">
        <v>118</v>
      </c>
      <c r="D92" s="23" t="s">
        <v>13</v>
      </c>
      <c r="E92" s="24">
        <v>50000</v>
      </c>
      <c r="F92" s="24">
        <v>50000</v>
      </c>
      <c r="G92" s="24">
        <v>50000</v>
      </c>
    </row>
    <row r="93" spans="1:7" x14ac:dyDescent="0.25">
      <c r="A93" s="21" t="s">
        <v>62</v>
      </c>
      <c r="B93" s="22" t="s">
        <v>63</v>
      </c>
      <c r="C93" s="23" t="s">
        <v>118</v>
      </c>
      <c r="D93" s="23" t="s">
        <v>13</v>
      </c>
      <c r="E93" s="24">
        <v>40000</v>
      </c>
      <c r="F93" s="24">
        <v>40000</v>
      </c>
      <c r="G93" s="24">
        <v>40000</v>
      </c>
    </row>
    <row r="94" spans="1:7" x14ac:dyDescent="0.25">
      <c r="A94" s="21" t="s">
        <v>65</v>
      </c>
      <c r="B94" s="22" t="s">
        <v>66</v>
      </c>
      <c r="C94" s="23" t="s">
        <v>118</v>
      </c>
      <c r="D94" s="23" t="s">
        <v>13</v>
      </c>
      <c r="E94" s="24">
        <v>40000</v>
      </c>
      <c r="F94" s="24">
        <v>40000</v>
      </c>
      <c r="G94" s="24">
        <v>40000</v>
      </c>
    </row>
    <row r="95" spans="1:7" x14ac:dyDescent="0.25">
      <c r="A95" s="16" t="s">
        <v>70</v>
      </c>
      <c r="B95" s="17" t="s">
        <v>71</v>
      </c>
      <c r="C95" s="46" t="s">
        <v>118</v>
      </c>
      <c r="D95" s="18" t="s">
        <v>13</v>
      </c>
      <c r="E95" s="19">
        <f>E96+E97</f>
        <v>78000</v>
      </c>
      <c r="F95" s="19">
        <f t="shared" ref="F95:G95" si="9">F96+F97</f>
        <v>78000</v>
      </c>
      <c r="G95" s="19">
        <f t="shared" si="9"/>
        <v>78000</v>
      </c>
    </row>
    <row r="96" spans="1:7" x14ac:dyDescent="0.25">
      <c r="A96" s="21" t="s">
        <v>76</v>
      </c>
      <c r="B96" s="22" t="s">
        <v>77</v>
      </c>
      <c r="C96" s="23" t="s">
        <v>118</v>
      </c>
      <c r="D96" s="23" t="s">
        <v>13</v>
      </c>
      <c r="E96" s="24">
        <v>38000</v>
      </c>
      <c r="F96" s="24">
        <v>38000</v>
      </c>
      <c r="G96" s="24">
        <v>38000</v>
      </c>
    </row>
    <row r="97" spans="1:7" x14ac:dyDescent="0.25">
      <c r="A97" s="21" t="s">
        <v>81</v>
      </c>
      <c r="B97" s="22" t="s">
        <v>71</v>
      </c>
      <c r="C97" s="23" t="s">
        <v>118</v>
      </c>
      <c r="D97" s="23" t="s">
        <v>13</v>
      </c>
      <c r="E97" s="24">
        <v>40000</v>
      </c>
      <c r="F97" s="24">
        <v>40000</v>
      </c>
      <c r="G97" s="24">
        <v>40000</v>
      </c>
    </row>
  </sheetData>
  <mergeCells count="3">
    <mergeCell ref="B2:C2"/>
    <mergeCell ref="A3:C5"/>
    <mergeCell ref="A6:C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DIRH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Vrpka</dc:creator>
  <cp:lastModifiedBy>Josipa Veger</cp:lastModifiedBy>
  <dcterms:created xsi:type="dcterms:W3CDTF">2020-12-08T09:45:53Z</dcterms:created>
  <dcterms:modified xsi:type="dcterms:W3CDTF">2025-04-01T06:49:13Z</dcterms:modified>
</cp:coreProperties>
</file>