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rasmus+/"/>
    </mc:Choice>
  </mc:AlternateContent>
  <xr:revisionPtr revIDLastSave="234" documentId="13_ncr:1_{EDE5B4EF-A61E-476B-BFEA-C668453FCCFF}" xr6:coauthVersionLast="47" xr6:coauthVersionMax="47" xr10:uidLastSave="{4F026D37-FCD0-49A8-BEF1-34CFF147BB4B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5" i="1"/>
  <c r="K24" i="1" l="1"/>
  <c r="K23" i="1"/>
  <c r="K22" i="1"/>
  <c r="J24" i="1"/>
  <c r="J18" i="1"/>
  <c r="K21" i="1"/>
  <c r="K20" i="1"/>
  <c r="K19" i="1"/>
  <c r="K17" i="1"/>
  <c r="K16" i="1"/>
  <c r="K15" i="1"/>
  <c r="K14" i="1"/>
  <c r="K13" i="1"/>
  <c r="K12" i="1"/>
  <c r="K11" i="1"/>
  <c r="K10" i="1"/>
  <c r="K9" i="1"/>
  <c r="K8" i="1"/>
  <c r="K6" i="1"/>
  <c r="K4" i="1"/>
  <c r="I24" i="1"/>
  <c r="I23" i="1"/>
  <c r="I22" i="1"/>
  <c r="I9" i="1"/>
  <c r="I6" i="1"/>
  <c r="I15" i="1"/>
  <c r="I12" i="1"/>
  <c r="I21" i="1"/>
  <c r="I18" i="1"/>
  <c r="H24" i="1"/>
  <c r="H23" i="1"/>
  <c r="H22" i="1"/>
  <c r="H21" i="1"/>
  <c r="H18" i="1"/>
  <c r="H15" i="1"/>
  <c r="H12" i="1"/>
  <c r="H9" i="1"/>
  <c r="H6" i="1"/>
  <c r="G12" i="1"/>
  <c r="G23" i="1"/>
  <c r="G24" i="1" s="1"/>
  <c r="G22" i="1"/>
  <c r="G6" i="1"/>
  <c r="G9" i="1"/>
  <c r="G15" i="1"/>
  <c r="G18" i="1"/>
  <c r="G21" i="1"/>
  <c r="F24" i="1"/>
  <c r="F23" i="1"/>
  <c r="F22" i="1"/>
  <c r="E23" i="1"/>
  <c r="E22" i="1"/>
  <c r="F6" i="1"/>
  <c r="F9" i="1"/>
  <c r="F12" i="1"/>
  <c r="F15" i="1"/>
  <c r="F18" i="1"/>
  <c r="F21" i="1"/>
  <c r="E21" i="1"/>
  <c r="E18" i="1"/>
  <c r="E15" i="1"/>
  <c r="E12" i="1"/>
  <c r="E9" i="1"/>
  <c r="E6" i="1"/>
  <c r="K18" i="1" l="1"/>
  <c r="E24" i="1"/>
</calcChain>
</file>

<file path=xl/sharedStrings.xml><?xml version="1.0" encoding="utf-8"?>
<sst xmlns="http://schemas.openxmlformats.org/spreadsheetml/2006/main" count="41" uniqueCount="19">
  <si>
    <t>Natječajna godina</t>
  </si>
  <si>
    <t>Odgoj i opće obrazovanje</t>
  </si>
  <si>
    <t>Strukovno obrazovanje i osposobljavanje</t>
  </si>
  <si>
    <t>Visoko obrazovanje</t>
  </si>
  <si>
    <t>Obrazovanje odraslih</t>
  </si>
  <si>
    <t>Mladi</t>
  </si>
  <si>
    <t>Ukupno prema natječajnoj godini</t>
  </si>
  <si>
    <t xml:space="preserve">Prijave </t>
  </si>
  <si>
    <t xml:space="preserve">Ugovoreni </t>
  </si>
  <si>
    <t>% prolaznosti</t>
  </si>
  <si>
    <t>Tablica 9 - Ukupan broj zaprimljenih i ugovorenih projekata za program Erasmus+ prema sektorskim područjima – razdoblje 2021.-2027.</t>
  </si>
  <si>
    <t>2022.</t>
  </si>
  <si>
    <t>2021.</t>
  </si>
  <si>
    <t>2023.</t>
  </si>
  <si>
    <t>KA1</t>
  </si>
  <si>
    <t>KA2</t>
  </si>
  <si>
    <t>Sport</t>
  </si>
  <si>
    <t xml:space="preserve">Sveukupno prema sektorskom području </t>
  </si>
  <si>
    <t>Datum ažuriranja: 11.12.2023.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</si>
</sst>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lightGray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3" workbookViewId="0">
      <selection activeCell="E24" sqref="E24"/>
    </sheetView>
  </sheetViews>
  <sheetFormatPr defaultRowHeight="14.4" x14ac:dyDescent="0.3"/>
  <cols>
    <col min="1" max="11" width="15.6640625" customWidth="1"/>
  </cols>
  <sheetData>
    <row r="1" spans="1:11" x14ac:dyDescent="0.3">
      <c r="A1" s="10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1.4" x14ac:dyDescent="0.3">
      <c r="A3" s="16" t="s">
        <v>0</v>
      </c>
      <c r="B3" s="16"/>
      <c r="C3" s="11"/>
      <c r="D3" s="2"/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16</v>
      </c>
      <c r="K3" s="3" t="s">
        <v>6</v>
      </c>
    </row>
    <row r="4" spans="1:11" x14ac:dyDescent="0.3">
      <c r="A4" s="35" t="s">
        <v>12</v>
      </c>
      <c r="B4" s="36"/>
      <c r="C4" s="23" t="s">
        <v>14</v>
      </c>
      <c r="D4" s="8" t="s">
        <v>7</v>
      </c>
      <c r="E4" s="4">
        <v>84</v>
      </c>
      <c r="F4" s="4">
        <v>50</v>
      </c>
      <c r="G4" s="4">
        <v>38</v>
      </c>
      <c r="H4" s="4">
        <v>19</v>
      </c>
      <c r="I4" s="4">
        <v>122</v>
      </c>
      <c r="J4" s="13"/>
      <c r="K4" s="12">
        <f>E4+F4+G4+H4+I4</f>
        <v>313</v>
      </c>
    </row>
    <row r="5" spans="1:11" x14ac:dyDescent="0.3">
      <c r="A5" s="37"/>
      <c r="B5" s="38"/>
      <c r="C5" s="24"/>
      <c r="D5" s="8" t="s">
        <v>8</v>
      </c>
      <c r="E5" s="4">
        <v>71</v>
      </c>
      <c r="F5" s="4">
        <v>48</v>
      </c>
      <c r="G5" s="4">
        <v>38</v>
      </c>
      <c r="H5" s="4">
        <v>17</v>
      </c>
      <c r="I5" s="4">
        <v>55</v>
      </c>
      <c r="J5" s="13"/>
      <c r="K5" s="12">
        <f>SUM(E5:J5)</f>
        <v>229</v>
      </c>
    </row>
    <row r="6" spans="1:11" x14ac:dyDescent="0.3">
      <c r="A6" s="37"/>
      <c r="B6" s="38"/>
      <c r="C6" s="25"/>
      <c r="D6" s="8" t="s">
        <v>9</v>
      </c>
      <c r="E6" s="6">
        <f>E5/E4</f>
        <v>0.84523809523809523</v>
      </c>
      <c r="F6" s="6">
        <f>F5/F4</f>
        <v>0.96</v>
      </c>
      <c r="G6" s="6">
        <f>G5/G4</f>
        <v>1</v>
      </c>
      <c r="H6" s="6">
        <f>H5/H4</f>
        <v>0.89473684210526316</v>
      </c>
      <c r="I6" s="6">
        <f>I5/I4</f>
        <v>0.45081967213114754</v>
      </c>
      <c r="J6" s="14"/>
      <c r="K6" s="15">
        <f>K5/K4</f>
        <v>0.73162939297124596</v>
      </c>
    </row>
    <row r="7" spans="1:11" x14ac:dyDescent="0.3">
      <c r="A7" s="37"/>
      <c r="B7" s="38"/>
      <c r="C7" s="23" t="s">
        <v>15</v>
      </c>
      <c r="D7" s="8" t="s">
        <v>7</v>
      </c>
      <c r="E7" s="4">
        <v>56</v>
      </c>
      <c r="F7" s="4">
        <v>40</v>
      </c>
      <c r="G7" s="4">
        <v>15</v>
      </c>
      <c r="H7" s="4">
        <v>53</v>
      </c>
      <c r="I7" s="4">
        <v>68</v>
      </c>
      <c r="J7" s="13"/>
      <c r="K7" s="12">
        <f>SUM(E7:J7)</f>
        <v>232</v>
      </c>
    </row>
    <row r="8" spans="1:11" x14ac:dyDescent="0.3">
      <c r="A8" s="37"/>
      <c r="B8" s="38"/>
      <c r="C8" s="24"/>
      <c r="D8" s="8" t="s">
        <v>8</v>
      </c>
      <c r="E8" s="4">
        <v>22</v>
      </c>
      <c r="F8" s="4">
        <v>15</v>
      </c>
      <c r="G8" s="4">
        <v>5</v>
      </c>
      <c r="H8" s="4">
        <v>13</v>
      </c>
      <c r="I8" s="4">
        <v>11</v>
      </c>
      <c r="J8" s="13"/>
      <c r="K8" s="12">
        <f>E8+F8+G8+H8+I8</f>
        <v>66</v>
      </c>
    </row>
    <row r="9" spans="1:11" x14ac:dyDescent="0.3">
      <c r="A9" s="39"/>
      <c r="B9" s="40"/>
      <c r="C9" s="25"/>
      <c r="D9" s="8" t="s">
        <v>9</v>
      </c>
      <c r="E9" s="6">
        <f>E8/E7</f>
        <v>0.39285714285714285</v>
      </c>
      <c r="F9" s="6">
        <f>F8/F7</f>
        <v>0.375</v>
      </c>
      <c r="G9" s="6">
        <f>G8/G7</f>
        <v>0.33333333333333331</v>
      </c>
      <c r="H9" s="6">
        <f>H8/H7</f>
        <v>0.24528301886792453</v>
      </c>
      <c r="I9" s="6">
        <f>I8/I7</f>
        <v>0.16176470588235295</v>
      </c>
      <c r="J9" s="14"/>
      <c r="K9" s="15">
        <f>K8/K7</f>
        <v>0.28448275862068967</v>
      </c>
    </row>
    <row r="10" spans="1:11" x14ac:dyDescent="0.3">
      <c r="A10" s="17" t="s">
        <v>11</v>
      </c>
      <c r="B10" s="18"/>
      <c r="C10" s="23" t="s">
        <v>14</v>
      </c>
      <c r="D10" s="8" t="s">
        <v>7</v>
      </c>
      <c r="E10" s="4">
        <v>147</v>
      </c>
      <c r="F10" s="4">
        <v>94</v>
      </c>
      <c r="G10" s="4">
        <v>67</v>
      </c>
      <c r="H10" s="4">
        <v>35</v>
      </c>
      <c r="I10" s="4">
        <v>148</v>
      </c>
      <c r="J10" s="13"/>
      <c r="K10" s="12">
        <f>E10+F10+G10+H10+I10</f>
        <v>491</v>
      </c>
    </row>
    <row r="11" spans="1:11" x14ac:dyDescent="0.3">
      <c r="A11" s="19"/>
      <c r="B11" s="20"/>
      <c r="C11" s="24"/>
      <c r="D11" s="8" t="s">
        <v>8</v>
      </c>
      <c r="E11" s="4">
        <v>121</v>
      </c>
      <c r="F11" s="4">
        <v>70</v>
      </c>
      <c r="G11" s="4">
        <v>63</v>
      </c>
      <c r="H11" s="4">
        <v>28</v>
      </c>
      <c r="I11" s="4">
        <v>74</v>
      </c>
      <c r="J11" s="13"/>
      <c r="K11" s="12">
        <f>E11+F11+G11+H11+I11</f>
        <v>356</v>
      </c>
    </row>
    <row r="12" spans="1:11" x14ac:dyDescent="0.3">
      <c r="A12" s="19"/>
      <c r="B12" s="20"/>
      <c r="C12" s="25"/>
      <c r="D12" s="8" t="s">
        <v>9</v>
      </c>
      <c r="E12" s="6">
        <f>E11/E10</f>
        <v>0.8231292517006803</v>
      </c>
      <c r="F12" s="6">
        <f>F11/F10</f>
        <v>0.74468085106382975</v>
      </c>
      <c r="G12" s="6">
        <f>G11/G10</f>
        <v>0.94029850746268662</v>
      </c>
      <c r="H12" s="6">
        <f>H11/H10</f>
        <v>0.8</v>
      </c>
      <c r="I12" s="6">
        <f>I11/I10</f>
        <v>0.5</v>
      </c>
      <c r="J12" s="14"/>
      <c r="K12" s="15">
        <f>K11/K10</f>
        <v>0.72505091649694497</v>
      </c>
    </row>
    <row r="13" spans="1:11" x14ac:dyDescent="0.3">
      <c r="A13" s="19"/>
      <c r="B13" s="20"/>
      <c r="C13" s="41" t="s">
        <v>15</v>
      </c>
      <c r="D13" s="8" t="s">
        <v>7</v>
      </c>
      <c r="E13" s="4">
        <v>85</v>
      </c>
      <c r="F13" s="4">
        <v>32</v>
      </c>
      <c r="G13" s="4">
        <v>20</v>
      </c>
      <c r="H13" s="4">
        <v>53</v>
      </c>
      <c r="I13" s="4">
        <v>77</v>
      </c>
      <c r="J13" s="13"/>
      <c r="K13" s="12">
        <f>E13+F13+G13+H13+I13</f>
        <v>267</v>
      </c>
    </row>
    <row r="14" spans="1:11" x14ac:dyDescent="0.3">
      <c r="A14" s="19"/>
      <c r="B14" s="20"/>
      <c r="C14" s="42"/>
      <c r="D14" s="8" t="s">
        <v>8</v>
      </c>
      <c r="E14" s="4">
        <v>14</v>
      </c>
      <c r="F14" s="4">
        <v>7</v>
      </c>
      <c r="G14" s="4">
        <v>5</v>
      </c>
      <c r="H14" s="4">
        <v>12</v>
      </c>
      <c r="I14" s="4">
        <v>16</v>
      </c>
      <c r="J14" s="13"/>
      <c r="K14" s="12">
        <f>E14+F14+G14+H14+I14</f>
        <v>54</v>
      </c>
    </row>
    <row r="15" spans="1:11" x14ac:dyDescent="0.3">
      <c r="A15" s="21"/>
      <c r="B15" s="22"/>
      <c r="C15" s="43"/>
      <c r="D15" s="8" t="s">
        <v>9</v>
      </c>
      <c r="E15" s="6">
        <f>E14/E13</f>
        <v>0.16470588235294117</v>
      </c>
      <c r="F15" s="6">
        <f>F14/F13</f>
        <v>0.21875</v>
      </c>
      <c r="G15" s="6">
        <f>G14/G13</f>
        <v>0.25</v>
      </c>
      <c r="H15" s="6">
        <f>H14/H13</f>
        <v>0.22641509433962265</v>
      </c>
      <c r="I15" s="6">
        <f>I14/I13</f>
        <v>0.20779220779220781</v>
      </c>
      <c r="J15" s="13"/>
      <c r="K15" s="15">
        <f>K14/K13</f>
        <v>0.20224719101123595</v>
      </c>
    </row>
    <row r="16" spans="1:11" x14ac:dyDescent="0.3">
      <c r="A16" s="17" t="s">
        <v>13</v>
      </c>
      <c r="B16" s="18"/>
      <c r="C16" s="23" t="s">
        <v>14</v>
      </c>
      <c r="D16" s="8" t="s">
        <v>7</v>
      </c>
      <c r="E16" s="4">
        <v>261</v>
      </c>
      <c r="F16" s="4">
        <v>134</v>
      </c>
      <c r="G16" s="4">
        <v>63</v>
      </c>
      <c r="H16" s="4">
        <v>46</v>
      </c>
      <c r="I16" s="4">
        <v>183</v>
      </c>
      <c r="J16" s="4">
        <v>19</v>
      </c>
      <c r="K16" s="12">
        <f>SUM(E16:J16)</f>
        <v>706</v>
      </c>
    </row>
    <row r="17" spans="1:11" x14ac:dyDescent="0.3">
      <c r="A17" s="19"/>
      <c r="B17" s="20"/>
      <c r="C17" s="24"/>
      <c r="D17" s="8" t="s">
        <v>8</v>
      </c>
      <c r="E17" s="4">
        <v>185</v>
      </c>
      <c r="F17" s="4">
        <v>102</v>
      </c>
      <c r="G17" s="4">
        <v>62</v>
      </c>
      <c r="H17" s="4">
        <v>35</v>
      </c>
      <c r="I17" s="4">
        <v>58</v>
      </c>
      <c r="J17" s="4">
        <v>7</v>
      </c>
      <c r="K17" s="12">
        <f>SUM(E17:J17)</f>
        <v>449</v>
      </c>
    </row>
    <row r="18" spans="1:11" x14ac:dyDescent="0.3">
      <c r="A18" s="19"/>
      <c r="B18" s="20"/>
      <c r="C18" s="25"/>
      <c r="D18" s="8" t="s">
        <v>9</v>
      </c>
      <c r="E18" s="6">
        <f t="shared" ref="E18:K18" si="0">E17/E16</f>
        <v>0.70881226053639845</v>
      </c>
      <c r="F18" s="6">
        <f t="shared" si="0"/>
        <v>0.76119402985074625</v>
      </c>
      <c r="G18" s="6">
        <f t="shared" si="0"/>
        <v>0.98412698412698407</v>
      </c>
      <c r="H18" s="6">
        <f t="shared" si="0"/>
        <v>0.76086956521739135</v>
      </c>
      <c r="I18" s="6">
        <f t="shared" si="0"/>
        <v>0.31693989071038253</v>
      </c>
      <c r="J18" s="6">
        <f t="shared" si="0"/>
        <v>0.36842105263157893</v>
      </c>
      <c r="K18" s="15">
        <f t="shared" si="0"/>
        <v>0.63597733711048154</v>
      </c>
    </row>
    <row r="19" spans="1:11" x14ac:dyDescent="0.3">
      <c r="A19" s="19"/>
      <c r="B19" s="20"/>
      <c r="C19" s="23" t="s">
        <v>15</v>
      </c>
      <c r="D19" s="8" t="s">
        <v>7</v>
      </c>
      <c r="E19" s="4">
        <v>138</v>
      </c>
      <c r="F19" s="4">
        <v>48</v>
      </c>
      <c r="G19" s="4">
        <v>20</v>
      </c>
      <c r="H19" s="4">
        <v>82</v>
      </c>
      <c r="I19" s="4">
        <v>117</v>
      </c>
      <c r="J19" s="14"/>
      <c r="K19" s="12">
        <f>SUM(E19:J19)</f>
        <v>405</v>
      </c>
    </row>
    <row r="20" spans="1:11" x14ac:dyDescent="0.3">
      <c r="A20" s="19"/>
      <c r="B20" s="20"/>
      <c r="C20" s="24"/>
      <c r="D20" s="8" t="s">
        <v>8</v>
      </c>
      <c r="E20" s="4">
        <v>8</v>
      </c>
      <c r="F20" s="4">
        <v>7</v>
      </c>
      <c r="G20" s="4">
        <v>6</v>
      </c>
      <c r="H20" s="4">
        <v>6</v>
      </c>
      <c r="I20" s="4">
        <v>11</v>
      </c>
      <c r="J20" s="14"/>
      <c r="K20" s="12">
        <f>SUM(E20:J20)</f>
        <v>38</v>
      </c>
    </row>
    <row r="21" spans="1:11" x14ac:dyDescent="0.3">
      <c r="A21" s="21"/>
      <c r="B21" s="22"/>
      <c r="C21" s="25"/>
      <c r="D21" s="8" t="s">
        <v>9</v>
      </c>
      <c r="E21" s="6">
        <f>E20/E19</f>
        <v>5.7971014492753624E-2</v>
      </c>
      <c r="F21" s="6">
        <f>F20/F19</f>
        <v>0.14583333333333334</v>
      </c>
      <c r="G21" s="6">
        <f>G20/G19</f>
        <v>0.3</v>
      </c>
      <c r="H21" s="6">
        <f>H20/H19</f>
        <v>7.3170731707317069E-2</v>
      </c>
      <c r="I21" s="6">
        <f>I20/I19</f>
        <v>9.4017094017094016E-2</v>
      </c>
      <c r="J21" s="14"/>
      <c r="K21" s="15">
        <f>K20/K19</f>
        <v>9.3827160493827166E-2</v>
      </c>
    </row>
    <row r="22" spans="1:11" ht="14.4" customHeight="1" x14ac:dyDescent="0.3">
      <c r="A22" s="26" t="s">
        <v>17</v>
      </c>
      <c r="B22" s="27"/>
      <c r="C22" s="28"/>
      <c r="D22" s="9" t="s">
        <v>7</v>
      </c>
      <c r="E22" s="5">
        <f t="shared" ref="E22:I23" si="1">E4+E7+E10+E13+E16+E19</f>
        <v>771</v>
      </c>
      <c r="F22" s="5">
        <f t="shared" si="1"/>
        <v>398</v>
      </c>
      <c r="G22" s="5">
        <f t="shared" si="1"/>
        <v>223</v>
      </c>
      <c r="H22" s="5">
        <f t="shared" si="1"/>
        <v>288</v>
      </c>
      <c r="I22" s="5">
        <f t="shared" si="1"/>
        <v>715</v>
      </c>
      <c r="J22" s="5">
        <v>19</v>
      </c>
      <c r="K22" s="5">
        <f>SUM(E22:J22)</f>
        <v>2414</v>
      </c>
    </row>
    <row r="23" spans="1:11" x14ac:dyDescent="0.3">
      <c r="A23" s="29"/>
      <c r="B23" s="30"/>
      <c r="C23" s="31"/>
      <c r="D23" s="9" t="s">
        <v>8</v>
      </c>
      <c r="E23" s="5">
        <f t="shared" si="1"/>
        <v>421</v>
      </c>
      <c r="F23" s="5">
        <f t="shared" si="1"/>
        <v>249</v>
      </c>
      <c r="G23" s="5">
        <f t="shared" si="1"/>
        <v>179</v>
      </c>
      <c r="H23" s="5">
        <f t="shared" si="1"/>
        <v>111</v>
      </c>
      <c r="I23" s="5">
        <f t="shared" si="1"/>
        <v>225</v>
      </c>
      <c r="J23" s="5">
        <v>7</v>
      </c>
      <c r="K23" s="5">
        <f>SUM(E23:J23)</f>
        <v>1192</v>
      </c>
    </row>
    <row r="24" spans="1:11" x14ac:dyDescent="0.3">
      <c r="A24" s="32"/>
      <c r="B24" s="33"/>
      <c r="C24" s="34"/>
      <c r="D24" s="9" t="s">
        <v>9</v>
      </c>
      <c r="E24" s="7">
        <f t="shared" ref="E24:J24" si="2">E23/E22</f>
        <v>0.5460440985732814</v>
      </c>
      <c r="F24" s="7">
        <f t="shared" si="2"/>
        <v>0.62562814070351758</v>
      </c>
      <c r="G24" s="7">
        <f t="shared" si="2"/>
        <v>0.80269058295964124</v>
      </c>
      <c r="H24" s="7">
        <f t="shared" si="2"/>
        <v>0.38541666666666669</v>
      </c>
      <c r="I24" s="7">
        <f t="shared" si="2"/>
        <v>0.31468531468531469</v>
      </c>
      <c r="J24" s="7">
        <f t="shared" si="2"/>
        <v>0.36842105263157893</v>
      </c>
      <c r="K24" s="7">
        <f>K23/K22</f>
        <v>0.49378624689312345</v>
      </c>
    </row>
    <row r="26" spans="1:11" x14ac:dyDescent="0.3">
      <c r="A26" t="s">
        <v>18</v>
      </c>
    </row>
  </sheetData>
  <mergeCells count="11">
    <mergeCell ref="A3:B3"/>
    <mergeCell ref="A16:B21"/>
    <mergeCell ref="C16:C18"/>
    <mergeCell ref="C19:C21"/>
    <mergeCell ref="A22:C24"/>
    <mergeCell ref="C4:C6"/>
    <mergeCell ref="C7:C9"/>
    <mergeCell ref="A4:B9"/>
    <mergeCell ref="A10:B15"/>
    <mergeCell ref="C10:C12"/>
    <mergeCell ref="C13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A7390-4EF6-40AE-9825-D34217BC1943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17285b46-b8d2-4055-80ea-cef0bf0cfa5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FEA5C04-7867-4FB1-8F1C-49C5AB97BB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AC2146-C371-4352-BA40-880E3B1C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Gašparović</dc:creator>
  <cp:lastModifiedBy>Filip Gašparović</cp:lastModifiedBy>
  <dcterms:created xsi:type="dcterms:W3CDTF">2015-06-05T18:17:20Z</dcterms:created>
  <dcterms:modified xsi:type="dcterms:W3CDTF">2023-12-20T14:43:28Z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