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1" i="1" l="1"/>
  <c r="C133" i="1" l="1"/>
  <c r="M104" i="1" l="1"/>
  <c r="L104" i="1"/>
  <c r="K104" i="1"/>
  <c r="J104" i="1"/>
  <c r="I104" i="1"/>
  <c r="T103" i="1"/>
  <c r="T102" i="1"/>
  <c r="T101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T99" i="1"/>
  <c r="T98" i="1"/>
  <c r="T97" i="1"/>
  <c r="T96" i="1"/>
  <c r="S96" i="1"/>
  <c r="S104" i="1" s="1"/>
  <c r="R96" i="1"/>
  <c r="R104" i="1" s="1"/>
  <c r="Q96" i="1"/>
  <c r="Q104" i="1" s="1"/>
  <c r="P96" i="1"/>
  <c r="P104" i="1" s="1"/>
  <c r="O96" i="1"/>
  <c r="O104" i="1" s="1"/>
  <c r="N96" i="1"/>
  <c r="N104" i="1" s="1"/>
  <c r="M96" i="1"/>
  <c r="L96" i="1"/>
  <c r="K96" i="1"/>
  <c r="J96" i="1"/>
  <c r="I96" i="1"/>
  <c r="H96" i="1"/>
  <c r="H104" i="1" s="1"/>
  <c r="G96" i="1"/>
  <c r="G104" i="1" s="1"/>
  <c r="F96" i="1"/>
  <c r="F104" i="1" s="1"/>
  <c r="E96" i="1"/>
  <c r="E104" i="1" s="1"/>
  <c r="D96" i="1"/>
  <c r="D104" i="1" s="1"/>
  <c r="C96" i="1"/>
  <c r="C104" i="1" s="1"/>
  <c r="D91" i="1"/>
  <c r="C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91" i="1" s="1"/>
  <c r="T104" i="1" l="1"/>
  <c r="U7" i="1" l="1"/>
  <c r="U13" i="1"/>
  <c r="U20" i="1"/>
  <c r="U25" i="1"/>
  <c r="U19" i="1" l="1"/>
  <c r="U6" i="1"/>
  <c r="V9" i="1"/>
  <c r="V10" i="1"/>
  <c r="V11" i="1"/>
  <c r="V12" i="1"/>
  <c r="V14" i="1"/>
  <c r="V15" i="1"/>
  <c r="V16" i="1"/>
  <c r="V17" i="1"/>
  <c r="V18" i="1"/>
  <c r="V21" i="1"/>
  <c r="V22" i="1"/>
  <c r="V23" i="1"/>
  <c r="V24" i="1"/>
  <c r="V26" i="1"/>
  <c r="V27" i="1"/>
  <c r="V28" i="1"/>
  <c r="V29" i="1"/>
  <c r="V8" i="1"/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C13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C7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C25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C20" i="1"/>
  <c r="O19" i="1" l="1"/>
  <c r="V13" i="1"/>
  <c r="N19" i="1"/>
  <c r="V25" i="1"/>
  <c r="K19" i="1"/>
  <c r="M19" i="1"/>
  <c r="V20" i="1"/>
  <c r="V7" i="1"/>
  <c r="O6" i="1"/>
  <c r="H19" i="1"/>
  <c r="S6" i="1"/>
  <c r="G19" i="1"/>
  <c r="F19" i="1"/>
  <c r="E19" i="1"/>
  <c r="Q6" i="1"/>
  <c r="D19" i="1"/>
  <c r="J19" i="1"/>
  <c r="H6" i="1"/>
  <c r="N6" i="1"/>
  <c r="G6" i="1"/>
  <c r="R6" i="1"/>
  <c r="E6" i="1"/>
  <c r="P6" i="1"/>
  <c r="T6" i="1"/>
  <c r="L19" i="1"/>
  <c r="M6" i="1"/>
  <c r="F6" i="1"/>
  <c r="C19" i="1"/>
  <c r="K6" i="1"/>
  <c r="T19" i="1"/>
  <c r="D6" i="1"/>
  <c r="L6" i="1"/>
  <c r="S19" i="1"/>
  <c r="J6" i="1"/>
  <c r="R19" i="1"/>
  <c r="Q19" i="1"/>
  <c r="P19" i="1"/>
  <c r="I19" i="1"/>
  <c r="I6" i="1"/>
  <c r="C6" i="1"/>
  <c r="V19" i="1" l="1"/>
  <c r="V6" i="1"/>
</calcChain>
</file>

<file path=xl/sharedStrings.xml><?xml version="1.0" encoding="utf-8"?>
<sst xmlns="http://schemas.openxmlformats.org/spreadsheetml/2006/main" count="183" uniqueCount="126">
  <si>
    <t>ZAŠTITA/ VRSTA</t>
  </si>
  <si>
    <t>2006.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</si>
  <si>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</si>
  <si>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</si>
  <si>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</si>
  <si>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</si>
  <si>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</si>
  <si>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</si>
  <si>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</si>
  <si>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</si>
  <si>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</si>
  <si>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</si>
  <si>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</si>
  <si>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</si>
  <si>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</si>
  <si>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</si>
  <si>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</si>
  <si>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Ukupni zbroj</t>
  </si>
  <si>
    <t>Azil</t>
  </si>
  <si>
    <t>M</t>
  </si>
  <si>
    <t>0-13</t>
  </si>
  <si>
    <t>14-17</t>
  </si>
  <si>
    <t>18-34</t>
  </si>
  <si>
    <t>35-64</t>
  </si>
  <si>
    <t>65&gt;</t>
  </si>
  <si>
    <t>Ž</t>
  </si>
  <si>
    <t>65 &gt;</t>
  </si>
  <si>
    <t xml:space="preserve">Supsidijarna zaštita </t>
  </si>
  <si>
    <t>Zemlja podrijetla</t>
  </si>
  <si>
    <t>UKUPNO</t>
  </si>
  <si>
    <t>IRAK</t>
  </si>
  <si>
    <t>RUSKA FEDERACIJA</t>
  </si>
  <si>
    <t>BURUNDI</t>
  </si>
  <si>
    <t>TURSKA</t>
  </si>
  <si>
    <t>AFGANISTAN</t>
  </si>
  <si>
    <t>SIRIJA</t>
  </si>
  <si>
    <t>IRAN</t>
  </si>
  <si>
    <t>PAKISTAN</t>
  </si>
  <si>
    <t>NEPAL</t>
  </si>
  <si>
    <t>INDIJA</t>
  </si>
  <si>
    <t>KAMERUN</t>
  </si>
  <si>
    <t>GVINEJA</t>
  </si>
  <si>
    <t>KONGO</t>
  </si>
  <si>
    <t>MAROKO</t>
  </si>
  <si>
    <t>BANGLADEŠ</t>
  </si>
  <si>
    <t>KINA</t>
  </si>
  <si>
    <t>TUNIS</t>
  </si>
  <si>
    <t>SOMALIJA</t>
  </si>
  <si>
    <t>ALŽIR</t>
  </si>
  <si>
    <t>EGIPAT</t>
  </si>
  <si>
    <t>ERITREJA</t>
  </si>
  <si>
    <t>SUDAN</t>
  </si>
  <si>
    <t>LIBIJA</t>
  </si>
  <si>
    <t>NIGERIJA</t>
  </si>
  <si>
    <t>OBALA BJELOKOSTI</t>
  </si>
  <si>
    <t>SENEGAL</t>
  </si>
  <si>
    <t>UKRAJINA</t>
  </si>
  <si>
    <t>ŠRI LANKA</t>
  </si>
  <si>
    <t>Spol / Godine</t>
  </si>
  <si>
    <t>0-13 bez pratnje</t>
  </si>
  <si>
    <t>14-15 bez pratnje</t>
  </si>
  <si>
    <t>16-17 bez pratnje</t>
  </si>
  <si>
    <t>2023.</t>
  </si>
  <si>
    <t>AZERBAJDŽAN</t>
  </si>
  <si>
    <t>JEMEN</t>
  </si>
  <si>
    <t>GANA</t>
  </si>
  <si>
    <t>LIBANON</t>
  </si>
  <si>
    <t>NORVEŠKA</t>
  </si>
  <si>
    <t>SIJERA LEONE</t>
  </si>
  <si>
    <t>ARMENIJA</t>
  </si>
  <si>
    <t>2024.</t>
  </si>
  <si>
    <t>DEMOK. REP. KONGO</t>
  </si>
  <si>
    <t>KUVAJT</t>
  </si>
  <si>
    <t>UZBEKISTAN</t>
  </si>
  <si>
    <t>JORDAN</t>
  </si>
  <si>
    <t>2025.</t>
  </si>
  <si>
    <t>Statistički pokazatelji osoba kojima je odobrena međunarodna zaštita u Republici Hrvatskoj zaključno do 30.06.2025.</t>
  </si>
  <si>
    <t>Statistički pokazatelji tražitelja međunarodne zaštite prema državljanstvu i spolu za razdoblje 01.04.- 30.06.2025.</t>
  </si>
  <si>
    <t>PALESTINA, OKUP. TER.</t>
  </si>
  <si>
    <t>UGANDA</t>
  </si>
  <si>
    <t>MALI</t>
  </si>
  <si>
    <t>TOGO</t>
  </si>
  <si>
    <t>ALBANIJA</t>
  </si>
  <si>
    <t>GAMBIJA</t>
  </si>
  <si>
    <t>KOLUMBIJA</t>
  </si>
  <si>
    <t>MOLDAVIJA</t>
  </si>
  <si>
    <t>CRNA GORA</t>
  </si>
  <si>
    <t>LIBERIJA</t>
  </si>
  <si>
    <t>SJEVERNA MAKEDONIJA</t>
  </si>
  <si>
    <t>TANZANIJA</t>
  </si>
  <si>
    <t>KIRGISTAN</t>
  </si>
  <si>
    <t>ETIOPIJA</t>
  </si>
  <si>
    <t>SRBIJA</t>
  </si>
  <si>
    <t>KOSOVO</t>
  </si>
  <si>
    <t>MJANMAR</t>
  </si>
  <si>
    <t>KAZAKSTAN</t>
  </si>
  <si>
    <t>Statistički podaci o tražiteljima međunarodne zaštite maloljetnicima bez pratnje prema dobu i spolu zaključno do 30.6.2025. godine</t>
  </si>
  <si>
    <t>Ulazni transferi izvršeni su iz slijedećih država članica:</t>
  </si>
  <si>
    <t>DRŽAVA</t>
  </si>
  <si>
    <t>br.osoba</t>
  </si>
  <si>
    <t>AUSTRIJA</t>
  </si>
  <si>
    <t>BELGIJA</t>
  </si>
  <si>
    <t>ČEŠKA</t>
  </si>
  <si>
    <t>DANSKA</t>
  </si>
  <si>
    <t>FINSKA</t>
  </si>
  <si>
    <t>FRANCUSKA</t>
  </si>
  <si>
    <t>GRČKA</t>
  </si>
  <si>
    <t>ISLAND</t>
  </si>
  <si>
    <t>ITALIJA</t>
  </si>
  <si>
    <t>LIHTENŠTAJN</t>
  </si>
  <si>
    <t>LUKSEMBURG</t>
  </si>
  <si>
    <t>MAĐARSKA</t>
  </si>
  <si>
    <t>NJEMAČKA</t>
  </si>
  <si>
    <t>NIZOZEMSKA</t>
  </si>
  <si>
    <t>POLJSKA</t>
  </si>
  <si>
    <t>SLOVAČKA</t>
  </si>
  <si>
    <t>SLOVENIJA</t>
  </si>
  <si>
    <t>ŠVEDSKA</t>
  </si>
  <si>
    <t>ŠVICARSKA</t>
  </si>
  <si>
    <t>Broj izlaznih transfera (iz HR):</t>
  </si>
  <si>
    <t>BUGARSKA</t>
  </si>
  <si>
    <t>ŠPANJOLSKA</t>
  </si>
  <si>
    <t>Statistički pokazatelji primjene dublinskog postupka za razdoblje 01.01.-30.06.2025.</t>
  </si>
  <si>
    <t xml:space="preserve">*Zadržavamo pravo izmjene ili ažuriranja navedenih podataka u bilo kojem trenutku i sve izmjene koje možemo napraviti u budućnosti bit će objavljene na ovoj stranici. Provjeravajte ažuriranja ili izmjene navedenih podataka. Podaci ažurirani na dan 17.07.2025. godine. </t>
  </si>
  <si>
    <t>MALTA</t>
  </si>
  <si>
    <t xml:space="preserve">ITALIJA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</si>
</sst>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sz val="10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FFFFFF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0DBF0"/>
        <bgColor indexed="64"/>
      </patternFill>
    </fill>
    <fill>
      <patternFill patternType="solid">
        <fgColor theme="4" tint="0.599963377788628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7295D2"/>
      </left>
      <right/>
      <top style="thick">
        <color rgb="FF7295D2"/>
      </top>
      <bottom/>
      <diagonal/>
    </border>
    <border>
      <left/>
      <right style="thick">
        <color rgb="FF7295D2"/>
      </right>
      <top style="thick">
        <color rgb="FF7295D2"/>
      </top>
      <bottom/>
      <diagonal/>
    </border>
    <border>
      <left style="thick">
        <color rgb="FF7295D2"/>
      </left>
      <right/>
      <top/>
      <bottom style="thick">
        <color rgb="FF7295D2"/>
      </bottom>
      <diagonal/>
    </border>
    <border>
      <left/>
      <right style="thick">
        <color rgb="FF7295D2"/>
      </right>
      <top/>
      <bottom style="thick">
        <color rgb="FF7295D2"/>
      </bottom>
      <diagonal/>
    </border>
    <border>
      <left style="thick">
        <color rgb="FF7295D2"/>
      </left>
      <right style="thick">
        <color rgb="FF7295D2"/>
      </right>
      <top/>
      <bottom style="thick">
        <color rgb="FF7295D2"/>
      </bottom>
      <diagonal/>
    </border>
    <border>
      <left style="thick">
        <color rgb="FF7295D2"/>
      </left>
      <right/>
      <top style="thick">
        <color rgb="FF7295D2"/>
      </top>
      <bottom style="thick">
        <color rgb="FF7295D2"/>
      </bottom>
      <diagonal/>
    </border>
    <border>
      <left/>
      <right style="thick">
        <color rgb="FF7295D2"/>
      </right>
      <top style="thick">
        <color rgb="FF7295D2"/>
      </top>
      <bottom style="thick">
        <color rgb="FF7295D2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5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/>
    </xf>
    <xf numFmtId="3" fontId="14" fillId="4" borderId="5" xfId="0" applyNumberFormat="1" applyFont="1" applyFill="1" applyBorder="1" applyAlignment="1">
      <alignment horizontal="center" vertical="center"/>
    </xf>
    <xf numFmtId="3" fontId="13" fillId="4" borderId="5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3" fontId="15" fillId="0" borderId="5" xfId="0" applyNumberFormat="1" applyFont="1" applyBorder="1" applyAlignment="1">
      <alignment horizontal="center" vertical="center"/>
    </xf>
    <xf numFmtId="3" fontId="16" fillId="5" borderId="5" xfId="0" applyNumberFormat="1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1" fillId="4" borderId="4" xfId="1" applyFont="1" applyFill="1" applyBorder="1" applyAlignment="1">
      <alignment horizontal="center" vertical="center"/>
    </xf>
    <xf numFmtId="0" fontId="11" fillId="4" borderId="5" xfId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center" vertical="center"/>
    </xf>
    <xf numFmtId="0" fontId="11" fillId="6" borderId="4" xfId="1" applyFont="1" applyFill="1" applyBorder="1" applyAlignment="1">
      <alignment horizontal="center" vertical="center"/>
    </xf>
    <xf numFmtId="3" fontId="11" fillId="6" borderId="5" xfId="1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8" borderId="13" xfId="0" applyFont="1" applyFill="1" applyBorder="1" applyAlignment="1">
      <alignment vertical="center"/>
    </xf>
    <xf numFmtId="0" fontId="5" fillId="8" borderId="12" xfId="0" applyFont="1" applyFill="1" applyBorder="1" applyAlignment="1">
      <alignment horizontal="right" vertical="center" wrapText="1"/>
    </xf>
    <xf numFmtId="0" fontId="8" fillId="5" borderId="13" xfId="0" applyFont="1" applyFill="1" applyBorder="1" applyAlignment="1">
      <alignment vertical="center"/>
    </xf>
    <xf numFmtId="0" fontId="8" fillId="5" borderId="12" xfId="0" applyFont="1" applyFill="1" applyBorder="1" applyAlignment="1">
      <alignment horizontal="right" vertical="center"/>
    </xf>
    <xf numFmtId="0" fontId="5" fillId="9" borderId="13" xfId="0" applyFont="1" applyFill="1" applyBorder="1" applyAlignment="1">
      <alignment vertical="center"/>
    </xf>
    <xf numFmtId="0" fontId="5" fillId="9" borderId="12" xfId="0" applyFont="1" applyFill="1" applyBorder="1" applyAlignment="1">
      <alignment horizontal="right" vertical="center"/>
    </xf>
    <xf numFmtId="0" fontId="1" fillId="0" borderId="0" xfId="0" applyFont="1"/>
    <xf numFmtId="0" fontId="5" fillId="8" borderId="12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154"/>
  <sheetViews>
    <sheetView tabSelected="1" workbookViewId="0">
      <selection activeCell="M30" sqref="M30"/>
    </sheetView>
  </sheetViews>
  <sheetFormatPr defaultRowHeight="15" x14ac:dyDescent="0.25"/>
  <cols>
    <col min="2" max="2" width="26.5703125" customWidth="1"/>
    <col min="3" max="21" width="8.7109375" customWidth="1"/>
    <col min="22" max="22" width="12.7109375" customWidth="1"/>
  </cols>
  <sheetData>
    <row r="3" spans="2:22" x14ac:dyDescent="0.25">
      <c r="B3" s="22" t="s">
        <v>76</v>
      </c>
      <c r="C3" s="21"/>
      <c r="D3" s="21"/>
      <c r="E3" s="21"/>
      <c r="F3" s="21"/>
      <c r="G3" s="21"/>
      <c r="H3" s="21"/>
    </row>
    <row r="4" spans="2:22" ht="15.75" thickBot="1" x14ac:dyDescent="0.3">
      <c r="B4" s="1"/>
    </row>
    <row r="5" spans="2:22" ht="15.75" thickBot="1" x14ac:dyDescent="0.3">
      <c r="B5" s="2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4" t="s">
        <v>62</v>
      </c>
      <c r="T5" s="4" t="s">
        <v>70</v>
      </c>
      <c r="U5" s="4" t="s">
        <v>75</v>
      </c>
      <c r="V5" s="5" t="s">
        <v>17</v>
      </c>
    </row>
    <row r="6" spans="2:22" ht="15.75" thickBot="1" x14ac:dyDescent="0.3">
      <c r="B6" s="6" t="s">
        <v>18</v>
      </c>
      <c r="C6" s="7">
        <f>SUM(C7,C13)</f>
        <v>1</v>
      </c>
      <c r="D6" s="7">
        <f t="shared" ref="D6:U6" si="0">SUM(D7,D13)</f>
        <v>3</v>
      </c>
      <c r="E6" s="7">
        <f t="shared" si="0"/>
        <v>11</v>
      </c>
      <c r="F6" s="7">
        <f t="shared" si="0"/>
        <v>5</v>
      </c>
      <c r="G6" s="7">
        <f t="shared" si="0"/>
        <v>9</v>
      </c>
      <c r="H6" s="7">
        <f t="shared" si="0"/>
        <v>21</v>
      </c>
      <c r="I6" s="7">
        <f t="shared" si="0"/>
        <v>7</v>
      </c>
      <c r="J6" s="7">
        <f t="shared" si="0"/>
        <v>15</v>
      </c>
      <c r="K6" s="7">
        <f t="shared" si="0"/>
        <v>35</v>
      </c>
      <c r="L6" s="7">
        <f t="shared" si="0"/>
        <v>83</v>
      </c>
      <c r="M6" s="7">
        <f t="shared" si="0"/>
        <v>184</v>
      </c>
      <c r="N6" s="7">
        <f t="shared" si="0"/>
        <v>244</v>
      </c>
      <c r="O6" s="7">
        <f t="shared" si="0"/>
        <v>158</v>
      </c>
      <c r="P6" s="7">
        <f t="shared" si="0"/>
        <v>36</v>
      </c>
      <c r="Q6" s="7">
        <f t="shared" si="0"/>
        <v>68</v>
      </c>
      <c r="R6" s="7">
        <f t="shared" si="0"/>
        <v>21</v>
      </c>
      <c r="S6" s="24">
        <f t="shared" si="0"/>
        <v>50</v>
      </c>
      <c r="T6" s="26">
        <f t="shared" si="0"/>
        <v>71</v>
      </c>
      <c r="U6" s="26">
        <f t="shared" si="0"/>
        <v>12</v>
      </c>
      <c r="V6" s="7">
        <f>SUM(C6:U6)</f>
        <v>1034</v>
      </c>
    </row>
    <row r="7" spans="2:22" ht="15.75" thickBot="1" x14ac:dyDescent="0.3">
      <c r="B7" s="8" t="s">
        <v>19</v>
      </c>
      <c r="C7" s="9">
        <f>SUM(C8,C9,C10,C11,C12)</f>
        <v>0</v>
      </c>
      <c r="D7" s="9">
        <f t="shared" ref="D7:U7" si="1">SUM(D8,D9,D10,D11,D12)</f>
        <v>3</v>
      </c>
      <c r="E7" s="9">
        <f t="shared" si="1"/>
        <v>6</v>
      </c>
      <c r="F7" s="9">
        <f t="shared" si="1"/>
        <v>4</v>
      </c>
      <c r="G7" s="9">
        <f t="shared" si="1"/>
        <v>5</v>
      </c>
      <c r="H7" s="9">
        <f t="shared" si="1"/>
        <v>15</v>
      </c>
      <c r="I7" s="9">
        <f t="shared" si="1"/>
        <v>4</v>
      </c>
      <c r="J7" s="9">
        <f t="shared" si="1"/>
        <v>11</v>
      </c>
      <c r="K7" s="9">
        <f t="shared" si="1"/>
        <v>31</v>
      </c>
      <c r="L7" s="9">
        <f t="shared" si="1"/>
        <v>50</v>
      </c>
      <c r="M7" s="9">
        <f t="shared" si="1"/>
        <v>133</v>
      </c>
      <c r="N7" s="9">
        <f t="shared" si="1"/>
        <v>156</v>
      </c>
      <c r="O7" s="9">
        <f t="shared" si="1"/>
        <v>91</v>
      </c>
      <c r="P7" s="9">
        <f t="shared" si="1"/>
        <v>22</v>
      </c>
      <c r="Q7" s="9">
        <f t="shared" si="1"/>
        <v>39</v>
      </c>
      <c r="R7" s="9">
        <f t="shared" si="1"/>
        <v>11</v>
      </c>
      <c r="S7" s="25">
        <f t="shared" si="1"/>
        <v>27</v>
      </c>
      <c r="T7" s="27">
        <f t="shared" si="1"/>
        <v>39</v>
      </c>
      <c r="U7" s="27">
        <f t="shared" si="1"/>
        <v>9</v>
      </c>
      <c r="V7" s="9">
        <f>SUM(C7:U7)</f>
        <v>656</v>
      </c>
    </row>
    <row r="8" spans="2:22" ht="15.75" thickBot="1" x14ac:dyDescent="0.3">
      <c r="B8" s="10" t="s">
        <v>20</v>
      </c>
      <c r="C8" s="11"/>
      <c r="D8" s="11"/>
      <c r="E8" s="11">
        <v>3</v>
      </c>
      <c r="F8" s="11"/>
      <c r="G8" s="11">
        <v>1</v>
      </c>
      <c r="H8" s="11">
        <v>3</v>
      </c>
      <c r="I8" s="11">
        <v>2</v>
      </c>
      <c r="J8" s="11"/>
      <c r="K8" s="11">
        <v>3</v>
      </c>
      <c r="L8" s="11">
        <v>7</v>
      </c>
      <c r="M8" s="11">
        <v>33</v>
      </c>
      <c r="N8" s="11">
        <v>43</v>
      </c>
      <c r="O8" s="11">
        <v>31</v>
      </c>
      <c r="P8" s="11">
        <v>8</v>
      </c>
      <c r="Q8" s="11">
        <v>15</v>
      </c>
      <c r="R8" s="11">
        <v>8</v>
      </c>
      <c r="S8" s="12">
        <v>9</v>
      </c>
      <c r="T8" s="13">
        <v>16</v>
      </c>
      <c r="U8" s="11">
        <v>6</v>
      </c>
      <c r="V8" s="11">
        <f>SUM(K8:U8)</f>
        <v>179</v>
      </c>
    </row>
    <row r="9" spans="2:22" ht="15.75" thickBot="1" x14ac:dyDescent="0.3">
      <c r="B9" s="14" t="s">
        <v>21</v>
      </c>
      <c r="C9" s="15"/>
      <c r="D9" s="15"/>
      <c r="E9" s="15">
        <v>1</v>
      </c>
      <c r="F9" s="15">
        <v>1</v>
      </c>
      <c r="G9" s="15">
        <v>1</v>
      </c>
      <c r="H9" s="15">
        <v>3</v>
      </c>
      <c r="I9" s="15"/>
      <c r="J9" s="15"/>
      <c r="K9" s="15"/>
      <c r="L9" s="15">
        <v>5</v>
      </c>
      <c r="M9" s="15">
        <v>4</v>
      </c>
      <c r="N9" s="15">
        <v>14</v>
      </c>
      <c r="O9" s="15">
        <v>8</v>
      </c>
      <c r="P9" s="15">
        <v>1</v>
      </c>
      <c r="Q9" s="15">
        <v>8</v>
      </c>
      <c r="R9" s="15"/>
      <c r="S9" s="16"/>
      <c r="T9" s="17">
        <v>4</v>
      </c>
      <c r="U9" s="15">
        <v>1</v>
      </c>
      <c r="V9" s="15">
        <f t="shared" ref="V9:V29" si="2">SUM(C9:U9)</f>
        <v>51</v>
      </c>
    </row>
    <row r="10" spans="2:22" ht="15.75" thickBot="1" x14ac:dyDescent="0.3">
      <c r="B10" s="10" t="s">
        <v>22</v>
      </c>
      <c r="C10" s="11"/>
      <c r="D10" s="11">
        <v>3</v>
      </c>
      <c r="E10" s="11">
        <v>1</v>
      </c>
      <c r="F10" s="11">
        <v>3</v>
      </c>
      <c r="G10" s="11">
        <v>1</v>
      </c>
      <c r="H10" s="11">
        <v>4</v>
      </c>
      <c r="I10" s="11"/>
      <c r="J10" s="11">
        <v>8</v>
      </c>
      <c r="K10" s="11">
        <v>21</v>
      </c>
      <c r="L10" s="11">
        <v>29</v>
      </c>
      <c r="M10" s="11">
        <v>81</v>
      </c>
      <c r="N10" s="11">
        <v>67</v>
      </c>
      <c r="O10" s="11">
        <v>26</v>
      </c>
      <c r="P10" s="11">
        <v>10</v>
      </c>
      <c r="Q10" s="11">
        <v>8</v>
      </c>
      <c r="R10" s="11">
        <v>3</v>
      </c>
      <c r="S10" s="12">
        <v>8</v>
      </c>
      <c r="T10" s="13">
        <v>17</v>
      </c>
      <c r="U10" s="11"/>
      <c r="V10" s="11">
        <f t="shared" si="2"/>
        <v>290</v>
      </c>
    </row>
    <row r="11" spans="2:22" ht="15.75" thickBot="1" x14ac:dyDescent="0.3">
      <c r="B11" s="14" t="s">
        <v>23</v>
      </c>
      <c r="C11" s="15"/>
      <c r="D11" s="15"/>
      <c r="E11" s="15">
        <v>1</v>
      </c>
      <c r="F11" s="15"/>
      <c r="G11" s="15">
        <v>2</v>
      </c>
      <c r="H11" s="15">
        <v>5</v>
      </c>
      <c r="I11" s="15">
        <v>2</v>
      </c>
      <c r="J11" s="15">
        <v>3</v>
      </c>
      <c r="K11" s="15">
        <v>7</v>
      </c>
      <c r="L11" s="15">
        <v>9</v>
      </c>
      <c r="M11" s="15">
        <v>15</v>
      </c>
      <c r="N11" s="15">
        <v>32</v>
      </c>
      <c r="O11" s="15">
        <v>26</v>
      </c>
      <c r="P11" s="15">
        <v>3</v>
      </c>
      <c r="Q11" s="15">
        <v>7</v>
      </c>
      <c r="R11" s="15"/>
      <c r="S11" s="16">
        <v>10</v>
      </c>
      <c r="T11" s="17">
        <v>2</v>
      </c>
      <c r="U11" s="15">
        <v>2</v>
      </c>
      <c r="V11" s="15">
        <f t="shared" si="2"/>
        <v>126</v>
      </c>
    </row>
    <row r="12" spans="2:22" ht="15.75" thickBot="1" x14ac:dyDescent="0.3">
      <c r="B12" s="10" t="s">
        <v>24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1</v>
      </c>
      <c r="R12" s="11"/>
      <c r="S12" s="12"/>
      <c r="T12" s="13"/>
      <c r="U12" s="11"/>
      <c r="V12" s="11">
        <f t="shared" si="2"/>
        <v>1</v>
      </c>
    </row>
    <row r="13" spans="2:22" ht="15.75" thickBot="1" x14ac:dyDescent="0.3">
      <c r="B13" s="8" t="s">
        <v>25</v>
      </c>
      <c r="C13" s="9">
        <f>SUM(C14,C15,C16,C17,C18)</f>
        <v>1</v>
      </c>
      <c r="D13" s="9">
        <f t="shared" ref="D13:U13" si="3">SUM(D14,D15,D16,D17,D18)</f>
        <v>0</v>
      </c>
      <c r="E13" s="9">
        <f t="shared" si="3"/>
        <v>5</v>
      </c>
      <c r="F13" s="9">
        <f t="shared" si="3"/>
        <v>1</v>
      </c>
      <c r="G13" s="9">
        <f t="shared" si="3"/>
        <v>4</v>
      </c>
      <c r="H13" s="9">
        <f t="shared" si="3"/>
        <v>6</v>
      </c>
      <c r="I13" s="9">
        <f t="shared" si="3"/>
        <v>3</v>
      </c>
      <c r="J13" s="9">
        <f t="shared" si="3"/>
        <v>4</v>
      </c>
      <c r="K13" s="9">
        <f t="shared" si="3"/>
        <v>4</v>
      </c>
      <c r="L13" s="9">
        <f t="shared" si="3"/>
        <v>33</v>
      </c>
      <c r="M13" s="9">
        <f t="shared" si="3"/>
        <v>51</v>
      </c>
      <c r="N13" s="9">
        <f t="shared" si="3"/>
        <v>88</v>
      </c>
      <c r="O13" s="9">
        <f t="shared" si="3"/>
        <v>67</v>
      </c>
      <c r="P13" s="9">
        <f t="shared" si="3"/>
        <v>14</v>
      </c>
      <c r="Q13" s="9">
        <f t="shared" si="3"/>
        <v>29</v>
      </c>
      <c r="R13" s="9">
        <f t="shared" si="3"/>
        <v>10</v>
      </c>
      <c r="S13" s="9">
        <f t="shared" si="3"/>
        <v>23</v>
      </c>
      <c r="T13" s="9">
        <f t="shared" si="3"/>
        <v>32</v>
      </c>
      <c r="U13" s="9">
        <f t="shared" si="3"/>
        <v>3</v>
      </c>
      <c r="V13" s="9">
        <f t="shared" si="2"/>
        <v>378</v>
      </c>
    </row>
    <row r="14" spans="2:22" ht="15.75" thickBot="1" x14ac:dyDescent="0.3">
      <c r="B14" s="10" t="s">
        <v>20</v>
      </c>
      <c r="C14" s="11"/>
      <c r="D14" s="11"/>
      <c r="E14" s="11">
        <v>3</v>
      </c>
      <c r="F14" s="11"/>
      <c r="G14" s="11">
        <v>3</v>
      </c>
      <c r="H14" s="11">
        <v>2</v>
      </c>
      <c r="I14" s="11">
        <v>2</v>
      </c>
      <c r="J14" s="11">
        <v>1</v>
      </c>
      <c r="K14" s="11">
        <v>1</v>
      </c>
      <c r="L14" s="11">
        <v>15</v>
      </c>
      <c r="M14" s="11">
        <v>22</v>
      </c>
      <c r="N14" s="11">
        <v>35</v>
      </c>
      <c r="O14" s="11">
        <v>25</v>
      </c>
      <c r="P14" s="11">
        <v>5</v>
      </c>
      <c r="Q14" s="11">
        <v>10</v>
      </c>
      <c r="R14" s="11">
        <v>8</v>
      </c>
      <c r="S14" s="12">
        <v>8</v>
      </c>
      <c r="T14" s="13">
        <v>17</v>
      </c>
      <c r="U14" s="11">
        <v>3</v>
      </c>
      <c r="V14" s="11">
        <f t="shared" si="2"/>
        <v>160</v>
      </c>
    </row>
    <row r="15" spans="2:22" ht="15.75" thickBot="1" x14ac:dyDescent="0.3">
      <c r="B15" s="14" t="s">
        <v>21</v>
      </c>
      <c r="C15" s="15"/>
      <c r="D15" s="15"/>
      <c r="E15" s="15"/>
      <c r="F15" s="15"/>
      <c r="G15" s="15"/>
      <c r="H15" s="15">
        <v>1</v>
      </c>
      <c r="I15" s="15"/>
      <c r="J15" s="15"/>
      <c r="K15" s="15"/>
      <c r="L15" s="15">
        <v>1</v>
      </c>
      <c r="M15" s="15">
        <v>2</v>
      </c>
      <c r="N15" s="15">
        <v>14</v>
      </c>
      <c r="O15" s="15">
        <v>5</v>
      </c>
      <c r="P15" s="15"/>
      <c r="Q15" s="15">
        <v>4</v>
      </c>
      <c r="R15" s="15">
        <v>1</v>
      </c>
      <c r="S15" s="16"/>
      <c r="T15" s="17">
        <v>2</v>
      </c>
      <c r="U15" s="15"/>
      <c r="V15" s="15">
        <f t="shared" si="2"/>
        <v>30</v>
      </c>
    </row>
    <row r="16" spans="2:22" ht="15.75" thickBot="1" x14ac:dyDescent="0.3">
      <c r="B16" s="10" t="s">
        <v>22</v>
      </c>
      <c r="C16" s="11">
        <v>1</v>
      </c>
      <c r="D16" s="11"/>
      <c r="E16" s="11"/>
      <c r="F16" s="11">
        <v>1</v>
      </c>
      <c r="G16" s="11">
        <v>1</v>
      </c>
      <c r="H16" s="11">
        <v>3</v>
      </c>
      <c r="I16" s="11"/>
      <c r="J16" s="11">
        <v>3</v>
      </c>
      <c r="K16" s="11">
        <v>2</v>
      </c>
      <c r="L16" s="11">
        <v>15</v>
      </c>
      <c r="M16" s="11">
        <v>17</v>
      </c>
      <c r="N16" s="11">
        <v>17</v>
      </c>
      <c r="O16" s="11">
        <v>17</v>
      </c>
      <c r="P16" s="11">
        <v>5</v>
      </c>
      <c r="Q16" s="11">
        <v>7</v>
      </c>
      <c r="R16" s="11">
        <v>1</v>
      </c>
      <c r="S16" s="12">
        <v>7</v>
      </c>
      <c r="T16" s="13">
        <v>9</v>
      </c>
      <c r="U16" s="11"/>
      <c r="V16" s="11">
        <f t="shared" si="2"/>
        <v>106</v>
      </c>
    </row>
    <row r="17" spans="2:22" ht="15.75" thickBot="1" x14ac:dyDescent="0.3">
      <c r="B17" s="14" t="s">
        <v>23</v>
      </c>
      <c r="C17" s="15"/>
      <c r="D17" s="15"/>
      <c r="E17" s="15">
        <v>2</v>
      </c>
      <c r="F17" s="15"/>
      <c r="G17" s="15"/>
      <c r="H17" s="15"/>
      <c r="I17" s="15">
        <v>1</v>
      </c>
      <c r="J17" s="15"/>
      <c r="K17" s="15">
        <v>1</v>
      </c>
      <c r="L17" s="15">
        <v>2</v>
      </c>
      <c r="M17" s="15">
        <v>10</v>
      </c>
      <c r="N17" s="15">
        <v>21</v>
      </c>
      <c r="O17" s="15">
        <v>19</v>
      </c>
      <c r="P17" s="15">
        <v>4</v>
      </c>
      <c r="Q17" s="15">
        <v>8</v>
      </c>
      <c r="R17" s="15"/>
      <c r="S17" s="16">
        <v>8</v>
      </c>
      <c r="T17" s="17">
        <v>4</v>
      </c>
      <c r="U17" s="15"/>
      <c r="V17" s="15">
        <f t="shared" si="2"/>
        <v>80</v>
      </c>
    </row>
    <row r="18" spans="2:22" ht="15.75" thickBot="1" x14ac:dyDescent="0.3">
      <c r="B18" s="10" t="s">
        <v>26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v>1</v>
      </c>
      <c r="O18" s="11">
        <v>1</v>
      </c>
      <c r="P18" s="11"/>
      <c r="Q18" s="11"/>
      <c r="R18" s="11"/>
      <c r="S18" s="12"/>
      <c r="T18" s="13"/>
      <c r="U18" s="11"/>
      <c r="V18" s="11">
        <f t="shared" si="2"/>
        <v>2</v>
      </c>
    </row>
    <row r="19" spans="2:22" ht="15.75" thickBot="1" x14ac:dyDescent="0.3">
      <c r="B19" s="18" t="s">
        <v>27</v>
      </c>
      <c r="C19" s="9">
        <f>SUM(C20,C25)</f>
        <v>0</v>
      </c>
      <c r="D19" s="9">
        <f t="shared" ref="D19:U19" si="4">SUM(D20,D25)</f>
        <v>3</v>
      </c>
      <c r="E19" s="9">
        <f t="shared" si="4"/>
        <v>2</v>
      </c>
      <c r="F19" s="9">
        <f t="shared" si="4"/>
        <v>9</v>
      </c>
      <c r="G19" s="9">
        <f t="shared" si="4"/>
        <v>4</v>
      </c>
      <c r="H19" s="9">
        <f t="shared" si="4"/>
        <v>14</v>
      </c>
      <c r="I19" s="9">
        <f t="shared" si="4"/>
        <v>18</v>
      </c>
      <c r="J19" s="9">
        <f t="shared" si="4"/>
        <v>9</v>
      </c>
      <c r="K19" s="9">
        <f t="shared" si="4"/>
        <v>7</v>
      </c>
      <c r="L19" s="9">
        <f t="shared" si="4"/>
        <v>17</v>
      </c>
      <c r="M19" s="9">
        <f t="shared" si="4"/>
        <v>27</v>
      </c>
      <c r="N19" s="9">
        <f t="shared" si="4"/>
        <v>21</v>
      </c>
      <c r="O19" s="9">
        <f t="shared" si="4"/>
        <v>1</v>
      </c>
      <c r="P19" s="9">
        <f t="shared" si="4"/>
        <v>6</v>
      </c>
      <c r="Q19" s="9">
        <f t="shared" si="4"/>
        <v>0</v>
      </c>
      <c r="R19" s="9">
        <f t="shared" si="4"/>
        <v>0</v>
      </c>
      <c r="S19" s="25">
        <f t="shared" si="4"/>
        <v>2</v>
      </c>
      <c r="T19" s="27">
        <f t="shared" si="4"/>
        <v>9</v>
      </c>
      <c r="U19" s="27">
        <f t="shared" si="4"/>
        <v>0</v>
      </c>
      <c r="V19" s="9">
        <f t="shared" si="2"/>
        <v>149</v>
      </c>
    </row>
    <row r="20" spans="2:22" ht="15.75" thickBot="1" x14ac:dyDescent="0.3">
      <c r="B20" s="19" t="s">
        <v>19</v>
      </c>
      <c r="C20" s="7">
        <f>SUM(C21,C22,C23,C24)</f>
        <v>0</v>
      </c>
      <c r="D20" s="7">
        <f t="shared" ref="D20:U20" si="5">SUM(D21,D22,D23,D24)</f>
        <v>3</v>
      </c>
      <c r="E20" s="7">
        <f t="shared" si="5"/>
        <v>2</v>
      </c>
      <c r="F20" s="7">
        <f t="shared" si="5"/>
        <v>6</v>
      </c>
      <c r="G20" s="7">
        <f t="shared" si="5"/>
        <v>3</v>
      </c>
      <c r="H20" s="7">
        <f t="shared" si="5"/>
        <v>8</v>
      </c>
      <c r="I20" s="7">
        <f t="shared" si="5"/>
        <v>10</v>
      </c>
      <c r="J20" s="7">
        <f t="shared" si="5"/>
        <v>9</v>
      </c>
      <c r="K20" s="7">
        <f t="shared" si="5"/>
        <v>5</v>
      </c>
      <c r="L20" s="7">
        <f t="shared" si="5"/>
        <v>11</v>
      </c>
      <c r="M20" s="7">
        <f t="shared" si="5"/>
        <v>17</v>
      </c>
      <c r="N20" s="7">
        <f t="shared" si="5"/>
        <v>10</v>
      </c>
      <c r="O20" s="7">
        <f t="shared" si="5"/>
        <v>1</v>
      </c>
      <c r="P20" s="7">
        <f t="shared" si="5"/>
        <v>4</v>
      </c>
      <c r="Q20" s="7">
        <f t="shared" si="5"/>
        <v>0</v>
      </c>
      <c r="R20" s="7">
        <f t="shared" si="5"/>
        <v>0</v>
      </c>
      <c r="S20" s="24">
        <f t="shared" si="5"/>
        <v>2</v>
      </c>
      <c r="T20" s="28">
        <f t="shared" si="5"/>
        <v>6</v>
      </c>
      <c r="U20" s="28">
        <f t="shared" si="5"/>
        <v>0</v>
      </c>
      <c r="V20" s="7">
        <f t="shared" si="2"/>
        <v>97</v>
      </c>
    </row>
    <row r="21" spans="2:22" ht="15.75" thickBot="1" x14ac:dyDescent="0.3">
      <c r="B21" s="14" t="s">
        <v>20</v>
      </c>
      <c r="C21" s="15"/>
      <c r="D21" s="15"/>
      <c r="E21" s="15"/>
      <c r="F21" s="15">
        <v>1</v>
      </c>
      <c r="G21" s="15"/>
      <c r="H21" s="15">
        <v>2</v>
      </c>
      <c r="I21" s="15">
        <v>3</v>
      </c>
      <c r="J21" s="15"/>
      <c r="K21" s="15"/>
      <c r="L21" s="15">
        <v>3</v>
      </c>
      <c r="M21" s="15">
        <v>5</v>
      </c>
      <c r="N21" s="15">
        <v>4</v>
      </c>
      <c r="O21" s="15"/>
      <c r="P21" s="15">
        <v>1</v>
      </c>
      <c r="Q21" s="15"/>
      <c r="R21" s="15"/>
      <c r="S21" s="16"/>
      <c r="T21" s="17">
        <v>2</v>
      </c>
      <c r="U21" s="15"/>
      <c r="V21" s="15">
        <f t="shared" si="2"/>
        <v>21</v>
      </c>
    </row>
    <row r="22" spans="2:22" ht="15.75" thickBot="1" x14ac:dyDescent="0.3">
      <c r="B22" s="10" t="s">
        <v>21</v>
      </c>
      <c r="C22" s="11"/>
      <c r="D22" s="11"/>
      <c r="E22" s="11"/>
      <c r="F22" s="11">
        <v>2</v>
      </c>
      <c r="G22" s="11">
        <v>1</v>
      </c>
      <c r="H22" s="11">
        <v>1</v>
      </c>
      <c r="I22" s="11">
        <v>1</v>
      </c>
      <c r="J22" s="11">
        <v>1</v>
      </c>
      <c r="K22" s="11"/>
      <c r="L22" s="11">
        <v>2</v>
      </c>
      <c r="M22" s="11">
        <v>3</v>
      </c>
      <c r="N22" s="11">
        <v>2</v>
      </c>
      <c r="O22" s="11">
        <v>1</v>
      </c>
      <c r="P22" s="11"/>
      <c r="Q22" s="11"/>
      <c r="R22" s="11"/>
      <c r="S22" s="12"/>
      <c r="T22" s="13">
        <v>1</v>
      </c>
      <c r="U22" s="11"/>
      <c r="V22" s="11">
        <f t="shared" si="2"/>
        <v>15</v>
      </c>
    </row>
    <row r="23" spans="2:22" ht="15.75" thickBot="1" x14ac:dyDescent="0.3">
      <c r="B23" s="14" t="s">
        <v>22</v>
      </c>
      <c r="C23" s="15"/>
      <c r="D23" s="15">
        <v>3</v>
      </c>
      <c r="E23" s="15">
        <v>2</v>
      </c>
      <c r="F23" s="15">
        <v>1</v>
      </c>
      <c r="G23" s="15">
        <v>2</v>
      </c>
      <c r="H23" s="15">
        <v>2</v>
      </c>
      <c r="I23" s="15">
        <v>6</v>
      </c>
      <c r="J23" s="15">
        <v>7</v>
      </c>
      <c r="K23" s="15">
        <v>3</v>
      </c>
      <c r="L23" s="15">
        <v>6</v>
      </c>
      <c r="M23" s="15">
        <v>5</v>
      </c>
      <c r="N23" s="15"/>
      <c r="O23" s="15"/>
      <c r="P23" s="15">
        <v>2</v>
      </c>
      <c r="Q23" s="15"/>
      <c r="R23" s="15"/>
      <c r="S23" s="16"/>
      <c r="T23" s="17"/>
      <c r="U23" s="15"/>
      <c r="V23" s="15">
        <f t="shared" si="2"/>
        <v>39</v>
      </c>
    </row>
    <row r="24" spans="2:22" ht="15.75" thickBot="1" x14ac:dyDescent="0.3">
      <c r="B24" s="10" t="s">
        <v>23</v>
      </c>
      <c r="C24" s="11"/>
      <c r="D24" s="11"/>
      <c r="E24" s="11"/>
      <c r="F24" s="11">
        <v>2</v>
      </c>
      <c r="G24" s="11"/>
      <c r="H24" s="11">
        <v>3</v>
      </c>
      <c r="I24" s="11"/>
      <c r="J24" s="11">
        <v>1</v>
      </c>
      <c r="K24" s="11">
        <v>2</v>
      </c>
      <c r="L24" s="11"/>
      <c r="M24" s="11">
        <v>4</v>
      </c>
      <c r="N24" s="11">
        <v>4</v>
      </c>
      <c r="O24" s="11"/>
      <c r="P24" s="11">
        <v>1</v>
      </c>
      <c r="Q24" s="11"/>
      <c r="R24" s="11"/>
      <c r="S24" s="12">
        <v>2</v>
      </c>
      <c r="T24" s="13">
        <v>3</v>
      </c>
      <c r="U24" s="11"/>
      <c r="V24" s="11">
        <f t="shared" si="2"/>
        <v>22</v>
      </c>
    </row>
    <row r="25" spans="2:22" ht="15.75" thickBot="1" x14ac:dyDescent="0.3">
      <c r="B25" s="8" t="s">
        <v>25</v>
      </c>
      <c r="C25" s="9">
        <f>SUM(C26,C27,C28,C29)</f>
        <v>0</v>
      </c>
      <c r="D25" s="9">
        <f t="shared" ref="D25:U25" si="6">SUM(D26,D27,D28,D29)</f>
        <v>0</v>
      </c>
      <c r="E25" s="9">
        <f t="shared" si="6"/>
        <v>0</v>
      </c>
      <c r="F25" s="9">
        <f t="shared" si="6"/>
        <v>3</v>
      </c>
      <c r="G25" s="9">
        <f t="shared" si="6"/>
        <v>1</v>
      </c>
      <c r="H25" s="9">
        <f t="shared" si="6"/>
        <v>6</v>
      </c>
      <c r="I25" s="9">
        <f t="shared" si="6"/>
        <v>8</v>
      </c>
      <c r="J25" s="9">
        <f t="shared" si="6"/>
        <v>0</v>
      </c>
      <c r="K25" s="9">
        <f t="shared" si="6"/>
        <v>2</v>
      </c>
      <c r="L25" s="9">
        <f t="shared" si="6"/>
        <v>6</v>
      </c>
      <c r="M25" s="9">
        <f t="shared" si="6"/>
        <v>10</v>
      </c>
      <c r="N25" s="9">
        <f t="shared" si="6"/>
        <v>11</v>
      </c>
      <c r="O25" s="9">
        <f t="shared" si="6"/>
        <v>0</v>
      </c>
      <c r="P25" s="9">
        <f t="shared" si="6"/>
        <v>2</v>
      </c>
      <c r="Q25" s="9">
        <f t="shared" si="6"/>
        <v>0</v>
      </c>
      <c r="R25" s="9">
        <f t="shared" si="6"/>
        <v>0</v>
      </c>
      <c r="S25" s="25">
        <f t="shared" si="6"/>
        <v>0</v>
      </c>
      <c r="T25" s="27">
        <f t="shared" si="6"/>
        <v>3</v>
      </c>
      <c r="U25" s="27">
        <f t="shared" si="6"/>
        <v>0</v>
      </c>
      <c r="V25" s="9">
        <f t="shared" si="2"/>
        <v>52</v>
      </c>
    </row>
    <row r="26" spans="2:22" ht="15.75" thickBot="1" x14ac:dyDescent="0.3">
      <c r="B26" s="10" t="s">
        <v>20</v>
      </c>
      <c r="C26" s="11"/>
      <c r="D26" s="11"/>
      <c r="E26" s="11"/>
      <c r="F26" s="11">
        <v>1</v>
      </c>
      <c r="G26" s="11"/>
      <c r="H26" s="11">
        <v>2</v>
      </c>
      <c r="I26" s="11">
        <v>3</v>
      </c>
      <c r="J26" s="11"/>
      <c r="K26" s="11">
        <v>1</v>
      </c>
      <c r="L26" s="11">
        <v>1</v>
      </c>
      <c r="M26" s="11">
        <v>2</v>
      </c>
      <c r="N26" s="11">
        <v>7</v>
      </c>
      <c r="O26" s="11"/>
      <c r="P26" s="11">
        <v>2</v>
      </c>
      <c r="Q26" s="11"/>
      <c r="R26" s="11"/>
      <c r="S26" s="12"/>
      <c r="T26" s="13">
        <v>1</v>
      </c>
      <c r="U26" s="11"/>
      <c r="V26" s="11">
        <f t="shared" si="2"/>
        <v>20</v>
      </c>
    </row>
    <row r="27" spans="2:22" ht="15.75" thickBot="1" x14ac:dyDescent="0.3">
      <c r="B27" s="14" t="s">
        <v>21</v>
      </c>
      <c r="C27" s="15"/>
      <c r="D27" s="15"/>
      <c r="E27" s="15"/>
      <c r="F27" s="15"/>
      <c r="G27" s="15"/>
      <c r="H27" s="15"/>
      <c r="I27" s="15">
        <v>2</v>
      </c>
      <c r="J27" s="15"/>
      <c r="K27" s="15"/>
      <c r="L27" s="15"/>
      <c r="M27" s="15">
        <v>4</v>
      </c>
      <c r="N27" s="15"/>
      <c r="O27" s="15"/>
      <c r="P27" s="15"/>
      <c r="Q27" s="15"/>
      <c r="R27" s="15"/>
      <c r="S27" s="16"/>
      <c r="T27" s="17"/>
      <c r="U27" s="15"/>
      <c r="V27" s="15">
        <f t="shared" si="2"/>
        <v>6</v>
      </c>
    </row>
    <row r="28" spans="2:22" ht="15.75" thickBot="1" x14ac:dyDescent="0.3">
      <c r="B28" s="10" t="s">
        <v>22</v>
      </c>
      <c r="C28" s="11"/>
      <c r="D28" s="11"/>
      <c r="E28" s="11"/>
      <c r="F28" s="11">
        <v>2</v>
      </c>
      <c r="G28" s="11">
        <v>1</v>
      </c>
      <c r="H28" s="11">
        <v>2</v>
      </c>
      <c r="I28" s="11">
        <v>2</v>
      </c>
      <c r="J28" s="11"/>
      <c r="K28" s="11"/>
      <c r="L28" s="11">
        <v>2</v>
      </c>
      <c r="M28" s="11">
        <v>3</v>
      </c>
      <c r="N28" s="11">
        <v>2</v>
      </c>
      <c r="O28" s="11"/>
      <c r="P28" s="11"/>
      <c r="Q28" s="11"/>
      <c r="R28" s="11"/>
      <c r="S28" s="12"/>
      <c r="T28" s="13">
        <v>1</v>
      </c>
      <c r="U28" s="11"/>
      <c r="V28" s="11">
        <f t="shared" si="2"/>
        <v>15</v>
      </c>
    </row>
    <row r="29" spans="2:22" ht="15.75" thickBot="1" x14ac:dyDescent="0.3">
      <c r="B29" s="14" t="s">
        <v>23</v>
      </c>
      <c r="C29" s="15"/>
      <c r="D29" s="15"/>
      <c r="E29" s="15"/>
      <c r="F29" s="15"/>
      <c r="G29" s="15"/>
      <c r="H29" s="15">
        <v>2</v>
      </c>
      <c r="I29" s="15">
        <v>1</v>
      </c>
      <c r="J29" s="15"/>
      <c r="K29" s="15">
        <v>1</v>
      </c>
      <c r="L29" s="15">
        <v>3</v>
      </c>
      <c r="M29" s="15">
        <v>1</v>
      </c>
      <c r="N29" s="15">
        <v>2</v>
      </c>
      <c r="O29" s="15"/>
      <c r="P29" s="15"/>
      <c r="Q29" s="15"/>
      <c r="R29" s="15"/>
      <c r="S29" s="16"/>
      <c r="T29" s="17">
        <v>1</v>
      </c>
      <c r="U29" s="15"/>
      <c r="V29" s="15">
        <f t="shared" si="2"/>
        <v>11</v>
      </c>
    </row>
    <row r="30" spans="2:22" x14ac:dyDescent="0.25"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</row>
    <row r="31" spans="2:22" ht="15.75" thickBot="1" x14ac:dyDescent="0.3">
      <c r="B31" s="20"/>
    </row>
    <row r="32" spans="2:22" ht="31.5" customHeight="1" thickBot="1" x14ac:dyDescent="0.3">
      <c r="B32" s="64" t="s">
        <v>77</v>
      </c>
      <c r="C32" s="65"/>
      <c r="D32" s="65"/>
      <c r="E32" s="66"/>
    </row>
    <row r="33" spans="2:6" ht="15.75" thickBot="1" x14ac:dyDescent="0.3">
      <c r="B33" s="41" t="s">
        <v>28</v>
      </c>
      <c r="C33" s="42" t="s">
        <v>19</v>
      </c>
      <c r="D33" s="42" t="s">
        <v>25</v>
      </c>
      <c r="E33" s="42" t="s">
        <v>29</v>
      </c>
    </row>
    <row r="34" spans="2:6" ht="15.75" thickBot="1" x14ac:dyDescent="0.3">
      <c r="B34" s="44" t="s">
        <v>31</v>
      </c>
      <c r="C34" s="45">
        <v>392</v>
      </c>
      <c r="D34" s="45">
        <v>283</v>
      </c>
      <c r="E34" s="45">
        <f>SUM(C34+D34)</f>
        <v>675</v>
      </c>
    </row>
    <row r="35" spans="2:6" ht="15.75" thickBot="1" x14ac:dyDescent="0.3">
      <c r="B35" s="44" t="s">
        <v>33</v>
      </c>
      <c r="C35" s="45">
        <v>316</v>
      </c>
      <c r="D35" s="45">
        <v>188</v>
      </c>
      <c r="E35" s="45">
        <f t="shared" ref="E35:E90" si="7">SUM(C35+D35)</f>
        <v>504</v>
      </c>
    </row>
    <row r="36" spans="2:6" ht="15.75" thickBot="1" x14ac:dyDescent="0.3">
      <c r="B36" s="44" t="s">
        <v>49</v>
      </c>
      <c r="C36" s="45">
        <v>325</v>
      </c>
      <c r="D36" s="45">
        <v>7</v>
      </c>
      <c r="E36" s="45">
        <f t="shared" si="7"/>
        <v>332</v>
      </c>
    </row>
    <row r="37" spans="2:6" ht="15.75" thickBot="1" x14ac:dyDescent="0.3">
      <c r="B37" s="44" t="s">
        <v>34</v>
      </c>
      <c r="C37" s="45">
        <v>212</v>
      </c>
      <c r="D37" s="45">
        <v>50</v>
      </c>
      <c r="E37" s="45">
        <f t="shared" si="7"/>
        <v>262</v>
      </c>
      <c r="F37" s="23"/>
    </row>
    <row r="38" spans="2:6" ht="15.75" thickBot="1" x14ac:dyDescent="0.3">
      <c r="B38" s="44" t="s">
        <v>35</v>
      </c>
      <c r="C38" s="45">
        <v>184</v>
      </c>
      <c r="D38" s="45">
        <v>53</v>
      </c>
      <c r="E38" s="45">
        <f t="shared" si="7"/>
        <v>237</v>
      </c>
    </row>
    <row r="39" spans="2:6" ht="15.75" customHeight="1" thickBot="1" x14ac:dyDescent="0.3">
      <c r="B39" s="44" t="s">
        <v>44</v>
      </c>
      <c r="C39" s="45">
        <v>154</v>
      </c>
      <c r="D39" s="45">
        <v>0</v>
      </c>
      <c r="E39" s="45">
        <f t="shared" si="7"/>
        <v>154</v>
      </c>
    </row>
    <row r="40" spans="2:6" ht="15.75" thickBot="1" x14ac:dyDescent="0.3">
      <c r="B40" s="44" t="s">
        <v>37</v>
      </c>
      <c r="C40" s="45">
        <v>151</v>
      </c>
      <c r="D40" s="45">
        <v>1</v>
      </c>
      <c r="E40" s="45">
        <f t="shared" si="7"/>
        <v>152</v>
      </c>
    </row>
    <row r="41" spans="2:6" ht="15.75" thickBot="1" x14ac:dyDescent="0.3">
      <c r="B41" s="44" t="s">
        <v>43</v>
      </c>
      <c r="C41" s="45">
        <v>136</v>
      </c>
      <c r="D41" s="45">
        <v>1</v>
      </c>
      <c r="E41" s="45">
        <f t="shared" si="7"/>
        <v>137</v>
      </c>
    </row>
    <row r="42" spans="2:6" ht="15.75" thickBot="1" x14ac:dyDescent="0.3">
      <c r="B42" s="44" t="s">
        <v>45</v>
      </c>
      <c r="C42" s="45">
        <v>60</v>
      </c>
      <c r="D42" s="45">
        <v>46</v>
      </c>
      <c r="E42" s="45">
        <f t="shared" si="7"/>
        <v>106</v>
      </c>
    </row>
    <row r="43" spans="2:6" ht="15.75" thickBot="1" x14ac:dyDescent="0.3">
      <c r="B43" s="44" t="s">
        <v>30</v>
      </c>
      <c r="C43" s="45">
        <v>66</v>
      </c>
      <c r="D43" s="45">
        <v>25</v>
      </c>
      <c r="E43" s="45">
        <f t="shared" si="7"/>
        <v>91</v>
      </c>
    </row>
    <row r="44" spans="2:6" ht="15.75" thickBot="1" x14ac:dyDescent="0.3">
      <c r="B44" s="44" t="s">
        <v>39</v>
      </c>
      <c r="C44" s="45">
        <v>63</v>
      </c>
      <c r="D44" s="45">
        <v>12</v>
      </c>
      <c r="E44" s="45">
        <f t="shared" si="7"/>
        <v>75</v>
      </c>
    </row>
    <row r="45" spans="2:6" ht="15.75" thickBot="1" x14ac:dyDescent="0.3">
      <c r="B45" s="44" t="s">
        <v>38</v>
      </c>
      <c r="C45" s="45">
        <v>25</v>
      </c>
      <c r="D45" s="45">
        <v>17</v>
      </c>
      <c r="E45" s="45">
        <f t="shared" si="7"/>
        <v>42</v>
      </c>
    </row>
    <row r="46" spans="2:6" ht="15.75" thickBot="1" x14ac:dyDescent="0.3">
      <c r="B46" s="44" t="s">
        <v>78</v>
      </c>
      <c r="C46" s="45">
        <v>29</v>
      </c>
      <c r="D46" s="45">
        <v>12</v>
      </c>
      <c r="E46" s="45">
        <f t="shared" si="7"/>
        <v>41</v>
      </c>
    </row>
    <row r="47" spans="2:6" ht="15.75" thickBot="1" x14ac:dyDescent="0.3">
      <c r="B47" s="44" t="s">
        <v>36</v>
      </c>
      <c r="C47" s="45">
        <v>28</v>
      </c>
      <c r="D47" s="45">
        <v>10</v>
      </c>
      <c r="E47" s="45">
        <f t="shared" si="7"/>
        <v>38</v>
      </c>
    </row>
    <row r="48" spans="2:6" ht="15.75" thickBot="1" x14ac:dyDescent="0.3">
      <c r="B48" s="44" t="s">
        <v>63</v>
      </c>
      <c r="C48" s="45">
        <v>15</v>
      </c>
      <c r="D48" s="45">
        <v>14</v>
      </c>
      <c r="E48" s="45">
        <f t="shared" si="7"/>
        <v>29</v>
      </c>
    </row>
    <row r="49" spans="2:5" ht="15.75" thickBot="1" x14ac:dyDescent="0.3">
      <c r="B49" s="44" t="s">
        <v>72</v>
      </c>
      <c r="C49" s="45">
        <v>27</v>
      </c>
      <c r="D49" s="45">
        <v>0</v>
      </c>
      <c r="E49" s="45">
        <f t="shared" si="7"/>
        <v>27</v>
      </c>
    </row>
    <row r="50" spans="2:5" ht="15.75" thickBot="1" x14ac:dyDescent="0.3">
      <c r="B50" s="44" t="s">
        <v>57</v>
      </c>
      <c r="C50" s="45">
        <v>19</v>
      </c>
      <c r="D50" s="45">
        <v>7</v>
      </c>
      <c r="E50" s="45">
        <f t="shared" si="7"/>
        <v>26</v>
      </c>
    </row>
    <row r="51" spans="2:5" ht="15.75" thickBot="1" x14ac:dyDescent="0.3">
      <c r="B51" s="44" t="s">
        <v>53</v>
      </c>
      <c r="C51" s="45">
        <v>18</v>
      </c>
      <c r="D51" s="45">
        <v>8</v>
      </c>
      <c r="E51" s="45">
        <f t="shared" si="7"/>
        <v>26</v>
      </c>
    </row>
    <row r="52" spans="2:5" ht="15.75" thickBot="1" x14ac:dyDescent="0.3">
      <c r="B52" s="44" t="s">
        <v>66</v>
      </c>
      <c r="C52" s="45">
        <v>16</v>
      </c>
      <c r="D52" s="45">
        <v>8</v>
      </c>
      <c r="E52" s="45">
        <f t="shared" si="7"/>
        <v>24</v>
      </c>
    </row>
    <row r="53" spans="2:5" ht="15.75" thickBot="1" x14ac:dyDescent="0.3">
      <c r="B53" s="44" t="s">
        <v>65</v>
      </c>
      <c r="C53" s="45">
        <v>13</v>
      </c>
      <c r="D53" s="45">
        <v>4</v>
      </c>
      <c r="E53" s="45">
        <f t="shared" si="7"/>
        <v>17</v>
      </c>
    </row>
    <row r="54" spans="2:5" ht="15.75" thickBot="1" x14ac:dyDescent="0.3">
      <c r="B54" s="44" t="s">
        <v>71</v>
      </c>
      <c r="C54" s="45">
        <v>10</v>
      </c>
      <c r="D54" s="45">
        <v>3</v>
      </c>
      <c r="E54" s="45">
        <f t="shared" si="7"/>
        <v>13</v>
      </c>
    </row>
    <row r="55" spans="2:5" ht="15.75" thickBot="1" x14ac:dyDescent="0.3">
      <c r="B55" s="44" t="s">
        <v>48</v>
      </c>
      <c r="C55" s="45">
        <v>12</v>
      </c>
      <c r="D55" s="45">
        <v>0</v>
      </c>
      <c r="E55" s="45">
        <f t="shared" si="7"/>
        <v>12</v>
      </c>
    </row>
    <row r="56" spans="2:5" ht="15.75" thickBot="1" x14ac:dyDescent="0.3">
      <c r="B56" s="44" t="s">
        <v>47</v>
      </c>
      <c r="C56" s="45">
        <v>4</v>
      </c>
      <c r="D56" s="45">
        <v>8</v>
      </c>
      <c r="E56" s="45">
        <f t="shared" si="7"/>
        <v>12</v>
      </c>
    </row>
    <row r="57" spans="2:5" ht="15.75" thickBot="1" x14ac:dyDescent="0.3">
      <c r="B57" s="44" t="s">
        <v>74</v>
      </c>
      <c r="C57" s="45">
        <v>7</v>
      </c>
      <c r="D57" s="45">
        <v>3</v>
      </c>
      <c r="E57" s="45">
        <f t="shared" si="7"/>
        <v>10</v>
      </c>
    </row>
    <row r="58" spans="2:5" ht="15.75" thickBot="1" x14ac:dyDescent="0.3">
      <c r="B58" s="44" t="s">
        <v>69</v>
      </c>
      <c r="C58" s="45">
        <v>4</v>
      </c>
      <c r="D58" s="45">
        <v>3</v>
      </c>
      <c r="E58" s="45">
        <f t="shared" si="7"/>
        <v>7</v>
      </c>
    </row>
    <row r="59" spans="2:5" ht="15.75" thickBot="1" x14ac:dyDescent="0.3">
      <c r="B59" s="44" t="s">
        <v>42</v>
      </c>
      <c r="C59" s="45">
        <v>6</v>
      </c>
      <c r="D59" s="45">
        <v>1</v>
      </c>
      <c r="E59" s="45">
        <f t="shared" si="7"/>
        <v>7</v>
      </c>
    </row>
    <row r="60" spans="2:5" ht="15.75" thickBot="1" x14ac:dyDescent="0.3">
      <c r="B60" s="44" t="s">
        <v>54</v>
      </c>
      <c r="C60" s="45">
        <v>6</v>
      </c>
      <c r="D60" s="45">
        <v>0</v>
      </c>
      <c r="E60" s="45">
        <f t="shared" si="7"/>
        <v>6</v>
      </c>
    </row>
    <row r="61" spans="2:5" ht="15.75" thickBot="1" x14ac:dyDescent="0.3">
      <c r="B61" s="44" t="s">
        <v>46</v>
      </c>
      <c r="C61" s="45">
        <v>5</v>
      </c>
      <c r="D61" s="45">
        <v>1</v>
      </c>
      <c r="E61" s="45">
        <f t="shared" si="7"/>
        <v>6</v>
      </c>
    </row>
    <row r="62" spans="2:5" ht="15.75" thickBot="1" x14ac:dyDescent="0.3">
      <c r="B62" s="44" t="s">
        <v>64</v>
      </c>
      <c r="C62" s="45">
        <v>6</v>
      </c>
      <c r="D62" s="45">
        <v>0</v>
      </c>
      <c r="E62" s="45">
        <f t="shared" si="7"/>
        <v>6</v>
      </c>
    </row>
    <row r="63" spans="2:5" ht="15.75" thickBot="1" x14ac:dyDescent="0.3">
      <c r="B63" s="44" t="s">
        <v>40</v>
      </c>
      <c r="C63" s="45">
        <v>3</v>
      </c>
      <c r="D63" s="45">
        <v>2</v>
      </c>
      <c r="E63" s="45">
        <f t="shared" si="7"/>
        <v>5</v>
      </c>
    </row>
    <row r="64" spans="2:5" ht="16.5" customHeight="1" thickBot="1" x14ac:dyDescent="0.3">
      <c r="B64" s="44" t="s">
        <v>56</v>
      </c>
      <c r="C64" s="45">
        <v>5</v>
      </c>
      <c r="D64" s="45">
        <v>0</v>
      </c>
      <c r="E64" s="45">
        <f t="shared" si="7"/>
        <v>5</v>
      </c>
    </row>
    <row r="65" spans="2:5" ht="15.75" thickBot="1" x14ac:dyDescent="0.3">
      <c r="B65" s="44" t="s">
        <v>79</v>
      </c>
      <c r="C65" s="45">
        <v>3</v>
      </c>
      <c r="D65" s="45">
        <v>1</v>
      </c>
      <c r="E65" s="45">
        <f t="shared" si="7"/>
        <v>4</v>
      </c>
    </row>
    <row r="66" spans="2:5" ht="15.75" thickBot="1" x14ac:dyDescent="0.3">
      <c r="B66" s="44" t="s">
        <v>68</v>
      </c>
      <c r="C66" s="45">
        <v>3</v>
      </c>
      <c r="D66" s="45">
        <v>1</v>
      </c>
      <c r="E66" s="45">
        <f t="shared" si="7"/>
        <v>4</v>
      </c>
    </row>
    <row r="67" spans="2:5" ht="15.75" thickBot="1" x14ac:dyDescent="0.3">
      <c r="B67" s="44" t="s">
        <v>41</v>
      </c>
      <c r="C67" s="45">
        <v>2</v>
      </c>
      <c r="D67" s="45">
        <v>2</v>
      </c>
      <c r="E67" s="45">
        <f t="shared" si="7"/>
        <v>4</v>
      </c>
    </row>
    <row r="68" spans="2:5" ht="15.75" thickBot="1" x14ac:dyDescent="0.3">
      <c r="B68" s="44" t="s">
        <v>32</v>
      </c>
      <c r="C68" s="45">
        <v>3</v>
      </c>
      <c r="D68" s="45">
        <v>0</v>
      </c>
      <c r="E68" s="45">
        <f t="shared" si="7"/>
        <v>3</v>
      </c>
    </row>
    <row r="69" spans="2:5" ht="15.75" thickBot="1" x14ac:dyDescent="0.3">
      <c r="B69" s="44" t="s">
        <v>50</v>
      </c>
      <c r="C69" s="45">
        <v>3</v>
      </c>
      <c r="D69" s="45">
        <v>0</v>
      </c>
      <c r="E69" s="45">
        <f t="shared" si="7"/>
        <v>3</v>
      </c>
    </row>
    <row r="70" spans="2:5" ht="15.75" thickBot="1" x14ac:dyDescent="0.3">
      <c r="B70" s="44" t="s">
        <v>80</v>
      </c>
      <c r="C70" s="45">
        <v>2</v>
      </c>
      <c r="D70" s="45">
        <v>1</v>
      </c>
      <c r="E70" s="45">
        <f t="shared" si="7"/>
        <v>3</v>
      </c>
    </row>
    <row r="71" spans="2:5" ht="15.75" thickBot="1" x14ac:dyDescent="0.3">
      <c r="B71" s="44" t="s">
        <v>81</v>
      </c>
      <c r="C71" s="45">
        <v>1</v>
      </c>
      <c r="D71" s="45">
        <v>1</v>
      </c>
      <c r="E71" s="45">
        <f t="shared" si="7"/>
        <v>2</v>
      </c>
    </row>
    <row r="72" spans="2:5" ht="15.75" thickBot="1" x14ac:dyDescent="0.3">
      <c r="B72" s="44" t="s">
        <v>52</v>
      </c>
      <c r="C72" s="45">
        <v>2</v>
      </c>
      <c r="D72" s="45">
        <v>0</v>
      </c>
      <c r="E72" s="45">
        <f t="shared" si="7"/>
        <v>2</v>
      </c>
    </row>
    <row r="73" spans="2:5" ht="15.75" thickBot="1" x14ac:dyDescent="0.3">
      <c r="B73" s="44" t="s">
        <v>51</v>
      </c>
      <c r="C73" s="45">
        <v>2</v>
      </c>
      <c r="D73" s="45">
        <v>0</v>
      </c>
      <c r="E73" s="45">
        <f t="shared" si="7"/>
        <v>2</v>
      </c>
    </row>
    <row r="74" spans="2:5" ht="15.75" thickBot="1" x14ac:dyDescent="0.3">
      <c r="B74" s="44" t="s">
        <v>82</v>
      </c>
      <c r="C74" s="45">
        <v>2</v>
      </c>
      <c r="D74" s="45">
        <v>0</v>
      </c>
      <c r="E74" s="45">
        <f t="shared" si="7"/>
        <v>2</v>
      </c>
    </row>
    <row r="75" spans="2:5" ht="15.75" thickBot="1" x14ac:dyDescent="0.3">
      <c r="B75" s="44" t="s">
        <v>83</v>
      </c>
      <c r="C75" s="45">
        <v>2</v>
      </c>
      <c r="D75" s="45">
        <v>0</v>
      </c>
      <c r="E75" s="45">
        <f t="shared" si="7"/>
        <v>2</v>
      </c>
    </row>
    <row r="76" spans="2:5" ht="15.75" thickBot="1" x14ac:dyDescent="0.3">
      <c r="B76" s="44" t="s">
        <v>55</v>
      </c>
      <c r="C76" s="45">
        <v>2</v>
      </c>
      <c r="D76" s="45">
        <v>0</v>
      </c>
      <c r="E76" s="45">
        <f t="shared" si="7"/>
        <v>2</v>
      </c>
    </row>
    <row r="77" spans="2:5" ht="15.75" thickBot="1" x14ac:dyDescent="0.3">
      <c r="B77" s="44" t="s">
        <v>84</v>
      </c>
      <c r="C77" s="45">
        <v>2</v>
      </c>
      <c r="D77" s="45">
        <v>0</v>
      </c>
      <c r="E77" s="45">
        <f t="shared" si="7"/>
        <v>2</v>
      </c>
    </row>
    <row r="78" spans="2:5" ht="15.75" thickBot="1" x14ac:dyDescent="0.3">
      <c r="B78" s="44" t="s">
        <v>85</v>
      </c>
      <c r="C78" s="45">
        <v>1</v>
      </c>
      <c r="D78" s="45">
        <v>0</v>
      </c>
      <c r="E78" s="45">
        <f t="shared" si="7"/>
        <v>1</v>
      </c>
    </row>
    <row r="79" spans="2:5" ht="15.75" thickBot="1" x14ac:dyDescent="0.3">
      <c r="B79" s="44" t="s">
        <v>86</v>
      </c>
      <c r="C79" s="45">
        <v>1</v>
      </c>
      <c r="D79" s="45">
        <v>0</v>
      </c>
      <c r="E79" s="45">
        <f t="shared" si="7"/>
        <v>1</v>
      </c>
    </row>
    <row r="80" spans="2:5" ht="15.75" thickBot="1" x14ac:dyDescent="0.3">
      <c r="B80" s="44" t="s">
        <v>87</v>
      </c>
      <c r="C80" s="45">
        <v>1</v>
      </c>
      <c r="D80" s="45">
        <v>0</v>
      </c>
      <c r="E80" s="45">
        <f t="shared" si="7"/>
        <v>1</v>
      </c>
    </row>
    <row r="81" spans="2:20" ht="15.75" thickBot="1" x14ac:dyDescent="0.3">
      <c r="B81" s="44" t="s">
        <v>88</v>
      </c>
      <c r="C81" s="45">
        <v>0</v>
      </c>
      <c r="D81" s="45">
        <v>1</v>
      </c>
      <c r="E81" s="45">
        <f t="shared" si="7"/>
        <v>1</v>
      </c>
    </row>
    <row r="82" spans="2:20" ht="15.75" thickBot="1" x14ac:dyDescent="0.3">
      <c r="B82" s="44" t="s">
        <v>89</v>
      </c>
      <c r="C82" s="45">
        <v>1</v>
      </c>
      <c r="D82" s="45">
        <v>0</v>
      </c>
      <c r="E82" s="45">
        <f t="shared" si="7"/>
        <v>1</v>
      </c>
    </row>
    <row r="83" spans="2:20" ht="15.75" thickBot="1" x14ac:dyDescent="0.3">
      <c r="B83" s="44" t="s">
        <v>90</v>
      </c>
      <c r="C83" s="45">
        <v>0</v>
      </c>
      <c r="D83" s="45">
        <v>1</v>
      </c>
      <c r="E83" s="45">
        <f t="shared" si="7"/>
        <v>1</v>
      </c>
    </row>
    <row r="84" spans="2:20" ht="15.75" thickBot="1" x14ac:dyDescent="0.3">
      <c r="B84" s="44" t="s">
        <v>91</v>
      </c>
      <c r="C84" s="45">
        <v>1</v>
      </c>
      <c r="D84" s="45">
        <v>0</v>
      </c>
      <c r="E84" s="45">
        <f t="shared" si="7"/>
        <v>1</v>
      </c>
    </row>
    <row r="85" spans="2:20" ht="15.75" thickBot="1" x14ac:dyDescent="0.3">
      <c r="B85" s="44" t="s">
        <v>92</v>
      </c>
      <c r="C85" s="45">
        <v>1</v>
      </c>
      <c r="D85" s="45">
        <v>0</v>
      </c>
      <c r="E85" s="45">
        <f t="shared" si="7"/>
        <v>1</v>
      </c>
    </row>
    <row r="86" spans="2:20" ht="15.75" thickBot="1" x14ac:dyDescent="0.3">
      <c r="B86" s="44" t="s">
        <v>73</v>
      </c>
      <c r="C86" s="45">
        <v>0</v>
      </c>
      <c r="D86" s="45">
        <v>1</v>
      </c>
      <c r="E86" s="45">
        <f t="shared" si="7"/>
        <v>1</v>
      </c>
    </row>
    <row r="87" spans="2:20" ht="15.75" thickBot="1" x14ac:dyDescent="0.3">
      <c r="B87" s="44" t="s">
        <v>93</v>
      </c>
      <c r="C87" s="45">
        <v>1</v>
      </c>
      <c r="D87" s="45">
        <v>0</v>
      </c>
      <c r="E87" s="45">
        <f t="shared" si="7"/>
        <v>1</v>
      </c>
    </row>
    <row r="88" spans="2:20" ht="15.75" thickBot="1" x14ac:dyDescent="0.3">
      <c r="B88" s="44" t="s">
        <v>94</v>
      </c>
      <c r="C88" s="45">
        <v>0</v>
      </c>
      <c r="D88" s="45">
        <v>1</v>
      </c>
      <c r="E88" s="45">
        <f t="shared" si="7"/>
        <v>1</v>
      </c>
    </row>
    <row r="89" spans="2:20" ht="15.75" thickBot="1" x14ac:dyDescent="0.3">
      <c r="B89" s="44" t="s">
        <v>95</v>
      </c>
      <c r="C89" s="45">
        <v>1</v>
      </c>
      <c r="D89" s="45">
        <v>0</v>
      </c>
      <c r="E89" s="45">
        <f t="shared" si="7"/>
        <v>1</v>
      </c>
    </row>
    <row r="90" spans="2:20" ht="15.75" thickBot="1" x14ac:dyDescent="0.3">
      <c r="B90" s="44" t="s">
        <v>67</v>
      </c>
      <c r="C90" s="45">
        <v>1</v>
      </c>
      <c r="D90" s="45">
        <v>0</v>
      </c>
      <c r="E90" s="45">
        <f t="shared" si="7"/>
        <v>1</v>
      </c>
    </row>
    <row r="91" spans="2:20" ht="15.75" thickBot="1" x14ac:dyDescent="0.3">
      <c r="B91" s="46" t="s">
        <v>29</v>
      </c>
      <c r="C91" s="47">
        <f>SUM(C34:C90)</f>
        <v>2355</v>
      </c>
      <c r="D91" s="47">
        <f>SUM(D34:D90)</f>
        <v>777</v>
      </c>
      <c r="E91" s="47">
        <f>SUM(E34:E90)</f>
        <v>3132</v>
      </c>
    </row>
    <row r="93" spans="2:20" ht="15.75" thickBot="1" x14ac:dyDescent="0.3"/>
    <row r="94" spans="2:20" ht="15.75" customHeight="1" thickBot="1" x14ac:dyDescent="0.3">
      <c r="B94" s="67" t="s">
        <v>96</v>
      </c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9"/>
    </row>
    <row r="95" spans="2:20" ht="15.75" thickBot="1" x14ac:dyDescent="0.3">
      <c r="B95" s="48" t="s">
        <v>58</v>
      </c>
      <c r="C95" s="29" t="s">
        <v>3</v>
      </c>
      <c r="D95" s="29" t="s">
        <v>4</v>
      </c>
      <c r="E95" s="29" t="s">
        <v>5</v>
      </c>
      <c r="F95" s="29" t="s">
        <v>6</v>
      </c>
      <c r="G95" s="29" t="s">
        <v>7</v>
      </c>
      <c r="H95" s="29" t="s">
        <v>8</v>
      </c>
      <c r="I95" s="29" t="s">
        <v>9</v>
      </c>
      <c r="J95" s="29" t="s">
        <v>10</v>
      </c>
      <c r="K95" s="29" t="s">
        <v>11</v>
      </c>
      <c r="L95" s="29" t="s">
        <v>12</v>
      </c>
      <c r="M95" s="30" t="s">
        <v>13</v>
      </c>
      <c r="N95" s="30" t="s">
        <v>14</v>
      </c>
      <c r="O95" s="30" t="s">
        <v>15</v>
      </c>
      <c r="P95" s="30" t="s">
        <v>16</v>
      </c>
      <c r="Q95" s="30" t="s">
        <v>62</v>
      </c>
      <c r="R95" s="30" t="s">
        <v>70</v>
      </c>
      <c r="S95" s="30" t="s">
        <v>75</v>
      </c>
      <c r="T95" s="43" t="s">
        <v>29</v>
      </c>
    </row>
    <row r="96" spans="2:20" ht="15.75" thickBot="1" x14ac:dyDescent="0.3">
      <c r="B96" s="49" t="s">
        <v>19</v>
      </c>
      <c r="C96" s="31">
        <f>SUM(C97:C99)</f>
        <v>21</v>
      </c>
      <c r="D96" s="31">
        <f t="shared" ref="D96:S96" si="8">SUM(D97:D99)</f>
        <v>38</v>
      </c>
      <c r="E96" s="31">
        <f t="shared" si="8"/>
        <v>194</v>
      </c>
      <c r="F96" s="31">
        <f t="shared" si="8"/>
        <v>69</v>
      </c>
      <c r="G96" s="31">
        <f t="shared" si="8"/>
        <v>54</v>
      </c>
      <c r="H96" s="31">
        <f t="shared" si="8"/>
        <v>10</v>
      </c>
      <c r="I96" s="31">
        <f t="shared" si="8"/>
        <v>5</v>
      </c>
      <c r="J96" s="31">
        <f t="shared" si="8"/>
        <v>163</v>
      </c>
      <c r="K96" s="31">
        <f t="shared" si="8"/>
        <v>251</v>
      </c>
      <c r="L96" s="31">
        <f t="shared" si="8"/>
        <v>59</v>
      </c>
      <c r="M96" s="31">
        <f t="shared" si="8"/>
        <v>65</v>
      </c>
      <c r="N96" s="31">
        <f t="shared" si="8"/>
        <v>169</v>
      </c>
      <c r="O96" s="31">
        <f t="shared" si="8"/>
        <v>174</v>
      </c>
      <c r="P96" s="31">
        <f t="shared" si="8"/>
        <v>337</v>
      </c>
      <c r="Q96" s="32">
        <f t="shared" si="8"/>
        <v>1458</v>
      </c>
      <c r="R96" s="32">
        <f t="shared" si="8"/>
        <v>1914</v>
      </c>
      <c r="S96" s="32">
        <f t="shared" si="8"/>
        <v>370</v>
      </c>
      <c r="T96" s="33">
        <f>SUM(T97:T99)</f>
        <v>5351</v>
      </c>
    </row>
    <row r="97" spans="2:20" ht="15.75" thickBot="1" x14ac:dyDescent="0.3">
      <c r="B97" s="50" t="s">
        <v>59</v>
      </c>
      <c r="C97" s="34">
        <v>3</v>
      </c>
      <c r="D97" s="34">
        <v>0</v>
      </c>
      <c r="E97" s="34">
        <v>3</v>
      </c>
      <c r="F97" s="34">
        <v>0</v>
      </c>
      <c r="G97" s="34">
        <v>0</v>
      </c>
      <c r="H97" s="34">
        <v>0</v>
      </c>
      <c r="I97" s="34">
        <v>2</v>
      </c>
      <c r="J97" s="34">
        <v>15</v>
      </c>
      <c r="K97" s="34">
        <v>23</v>
      </c>
      <c r="L97" s="34">
        <v>11</v>
      </c>
      <c r="M97" s="34">
        <v>3</v>
      </c>
      <c r="N97" s="34">
        <v>21</v>
      </c>
      <c r="O97" s="34">
        <v>28</v>
      </c>
      <c r="P97" s="34">
        <v>12</v>
      </c>
      <c r="Q97" s="34">
        <v>100</v>
      </c>
      <c r="R97" s="34">
        <v>133</v>
      </c>
      <c r="S97" s="34">
        <v>9</v>
      </c>
      <c r="T97" s="35">
        <f>SUM(C97:S97)</f>
        <v>363</v>
      </c>
    </row>
    <row r="98" spans="2:20" ht="15.75" thickBot="1" x14ac:dyDescent="0.3">
      <c r="B98" s="50" t="s">
        <v>60</v>
      </c>
      <c r="C98" s="34">
        <v>4</v>
      </c>
      <c r="D98" s="34">
        <v>6</v>
      </c>
      <c r="E98" s="34">
        <v>18</v>
      </c>
      <c r="F98" s="34">
        <v>11</v>
      </c>
      <c r="G98" s="34">
        <v>8</v>
      </c>
      <c r="H98" s="34">
        <v>0</v>
      </c>
      <c r="I98" s="34">
        <v>1</v>
      </c>
      <c r="J98" s="34">
        <v>47</v>
      </c>
      <c r="K98" s="34">
        <v>62</v>
      </c>
      <c r="L98" s="34">
        <v>13</v>
      </c>
      <c r="M98" s="34">
        <v>12</v>
      </c>
      <c r="N98" s="34">
        <v>30</v>
      </c>
      <c r="O98" s="34">
        <v>40</v>
      </c>
      <c r="P98" s="34">
        <v>74</v>
      </c>
      <c r="Q98" s="34">
        <v>273</v>
      </c>
      <c r="R98" s="34">
        <v>295</v>
      </c>
      <c r="S98" s="34">
        <v>50</v>
      </c>
      <c r="T98" s="35">
        <f>SUM(C98:S98)</f>
        <v>944</v>
      </c>
    </row>
    <row r="99" spans="2:20" ht="15.75" thickBot="1" x14ac:dyDescent="0.3">
      <c r="B99" s="50" t="s">
        <v>61</v>
      </c>
      <c r="C99" s="34">
        <v>14</v>
      </c>
      <c r="D99" s="34">
        <v>32</v>
      </c>
      <c r="E99" s="34">
        <v>173</v>
      </c>
      <c r="F99" s="34">
        <v>58</v>
      </c>
      <c r="G99" s="34">
        <v>46</v>
      </c>
      <c r="H99" s="34">
        <v>10</v>
      </c>
      <c r="I99" s="34">
        <v>2</v>
      </c>
      <c r="J99" s="34">
        <v>101</v>
      </c>
      <c r="K99" s="34">
        <v>166</v>
      </c>
      <c r="L99" s="34">
        <v>35</v>
      </c>
      <c r="M99" s="34">
        <v>50</v>
      </c>
      <c r="N99" s="34">
        <v>118</v>
      </c>
      <c r="O99" s="34">
        <v>106</v>
      </c>
      <c r="P99" s="34">
        <v>251</v>
      </c>
      <c r="Q99" s="36">
        <v>1085</v>
      </c>
      <c r="R99" s="36">
        <v>1486</v>
      </c>
      <c r="S99" s="36">
        <v>311</v>
      </c>
      <c r="T99" s="37">
        <f>SUM(C99:S99)</f>
        <v>4044</v>
      </c>
    </row>
    <row r="100" spans="2:20" ht="15.75" thickBot="1" x14ac:dyDescent="0.3">
      <c r="B100" s="51" t="s">
        <v>25</v>
      </c>
      <c r="C100" s="38">
        <f>SUM(C101:C103)</f>
        <v>0</v>
      </c>
      <c r="D100" s="38">
        <f t="shared" ref="D100:S100" si="9">SUM(D101:D103)</f>
        <v>0</v>
      </c>
      <c r="E100" s="38">
        <f t="shared" si="9"/>
        <v>3</v>
      </c>
      <c r="F100" s="38">
        <f t="shared" si="9"/>
        <v>1</v>
      </c>
      <c r="G100" s="38">
        <f t="shared" si="9"/>
        <v>1</v>
      </c>
      <c r="H100" s="38">
        <f t="shared" si="9"/>
        <v>0</v>
      </c>
      <c r="I100" s="38">
        <f t="shared" si="9"/>
        <v>0</v>
      </c>
      <c r="J100" s="38">
        <f t="shared" si="9"/>
        <v>1</v>
      </c>
      <c r="K100" s="38">
        <f t="shared" si="9"/>
        <v>10</v>
      </c>
      <c r="L100" s="38">
        <f t="shared" si="9"/>
        <v>5</v>
      </c>
      <c r="M100" s="39">
        <f t="shared" si="9"/>
        <v>5</v>
      </c>
      <c r="N100" s="39">
        <f t="shared" si="9"/>
        <v>17</v>
      </c>
      <c r="O100" s="39">
        <f t="shared" si="9"/>
        <v>21</v>
      </c>
      <c r="P100" s="39">
        <f t="shared" si="9"/>
        <v>99</v>
      </c>
      <c r="Q100" s="39">
        <f t="shared" si="9"/>
        <v>58</v>
      </c>
      <c r="R100" s="39">
        <f t="shared" si="9"/>
        <v>66</v>
      </c>
      <c r="S100" s="39">
        <f t="shared" si="9"/>
        <v>11</v>
      </c>
      <c r="T100" s="38">
        <f>SUM(T101:T103)</f>
        <v>298</v>
      </c>
    </row>
    <row r="101" spans="2:20" ht="15.75" thickBot="1" x14ac:dyDescent="0.3">
      <c r="B101" s="50" t="s">
        <v>59</v>
      </c>
      <c r="C101" s="34">
        <v>0</v>
      </c>
      <c r="D101" s="34">
        <v>0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1</v>
      </c>
      <c r="K101" s="34">
        <v>4</v>
      </c>
      <c r="L101" s="34">
        <v>2</v>
      </c>
      <c r="M101" s="40">
        <v>1</v>
      </c>
      <c r="N101" s="40">
        <v>7</v>
      </c>
      <c r="O101" s="34">
        <v>6</v>
      </c>
      <c r="P101" s="34">
        <v>17</v>
      </c>
      <c r="Q101" s="34">
        <v>12</v>
      </c>
      <c r="R101" s="34">
        <v>13</v>
      </c>
      <c r="S101" s="34">
        <v>1</v>
      </c>
      <c r="T101" s="35">
        <f>SUM(C101:S101)</f>
        <v>64</v>
      </c>
    </row>
    <row r="102" spans="2:20" ht="15.75" thickBot="1" x14ac:dyDescent="0.3">
      <c r="B102" s="50" t="s">
        <v>60</v>
      </c>
      <c r="C102" s="34">
        <v>0</v>
      </c>
      <c r="D102" s="34">
        <v>0</v>
      </c>
      <c r="E102" s="34">
        <v>0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1</v>
      </c>
      <c r="L102" s="34">
        <v>0</v>
      </c>
      <c r="M102" s="40">
        <v>2</v>
      </c>
      <c r="N102" s="40">
        <v>4</v>
      </c>
      <c r="O102" s="34">
        <v>5</v>
      </c>
      <c r="P102" s="34">
        <v>24</v>
      </c>
      <c r="Q102" s="34">
        <v>8</v>
      </c>
      <c r="R102" s="34">
        <v>11</v>
      </c>
      <c r="S102" s="34">
        <v>1</v>
      </c>
      <c r="T102" s="35">
        <f>SUM(C102:S102)</f>
        <v>56</v>
      </c>
    </row>
    <row r="103" spans="2:20" ht="15.75" thickBot="1" x14ac:dyDescent="0.3">
      <c r="B103" s="50" t="s">
        <v>61</v>
      </c>
      <c r="C103" s="34">
        <v>0</v>
      </c>
      <c r="D103" s="34">
        <v>0</v>
      </c>
      <c r="E103" s="34">
        <v>3</v>
      </c>
      <c r="F103" s="34">
        <v>1</v>
      </c>
      <c r="G103" s="34">
        <v>1</v>
      </c>
      <c r="H103" s="34">
        <v>0</v>
      </c>
      <c r="I103" s="34">
        <v>0</v>
      </c>
      <c r="J103" s="34">
        <v>0</v>
      </c>
      <c r="K103" s="34">
        <v>5</v>
      </c>
      <c r="L103" s="34">
        <v>3</v>
      </c>
      <c r="M103" s="40">
        <v>2</v>
      </c>
      <c r="N103" s="40">
        <v>6</v>
      </c>
      <c r="O103" s="34">
        <v>10</v>
      </c>
      <c r="P103" s="34">
        <v>58</v>
      </c>
      <c r="Q103" s="34">
        <v>38</v>
      </c>
      <c r="R103" s="34">
        <v>42</v>
      </c>
      <c r="S103" s="34">
        <v>9</v>
      </c>
      <c r="T103" s="35">
        <f>SUM(C103:S103)</f>
        <v>178</v>
      </c>
    </row>
    <row r="104" spans="2:20" ht="15.75" thickBot="1" x14ac:dyDescent="0.3">
      <c r="B104" s="51" t="s">
        <v>29</v>
      </c>
      <c r="C104" s="38">
        <f>SUM(C96+C100)</f>
        <v>21</v>
      </c>
      <c r="D104" s="38">
        <f t="shared" ref="D104:S104" si="10">SUM(D96+D100)</f>
        <v>38</v>
      </c>
      <c r="E104" s="38">
        <f t="shared" si="10"/>
        <v>197</v>
      </c>
      <c r="F104" s="38">
        <f t="shared" si="10"/>
        <v>70</v>
      </c>
      <c r="G104" s="38">
        <f t="shared" si="10"/>
        <v>55</v>
      </c>
      <c r="H104" s="38">
        <f t="shared" si="10"/>
        <v>10</v>
      </c>
      <c r="I104" s="38">
        <f t="shared" si="10"/>
        <v>5</v>
      </c>
      <c r="J104" s="38">
        <f t="shared" si="10"/>
        <v>164</v>
      </c>
      <c r="K104" s="38">
        <f>SUM(K96+K100)</f>
        <v>261</v>
      </c>
      <c r="L104" s="38">
        <f t="shared" si="10"/>
        <v>64</v>
      </c>
      <c r="M104" s="38">
        <f t="shared" si="10"/>
        <v>70</v>
      </c>
      <c r="N104" s="38">
        <f t="shared" si="10"/>
        <v>186</v>
      </c>
      <c r="O104" s="38">
        <f t="shared" si="10"/>
        <v>195</v>
      </c>
      <c r="P104" s="38">
        <f t="shared" si="10"/>
        <v>436</v>
      </c>
      <c r="Q104" s="33">
        <f t="shared" si="10"/>
        <v>1516</v>
      </c>
      <c r="R104" s="33">
        <f t="shared" si="10"/>
        <v>1980</v>
      </c>
      <c r="S104" s="33">
        <f t="shared" si="10"/>
        <v>381</v>
      </c>
      <c r="T104" s="33">
        <f>SUM(C104:S104)</f>
        <v>5649</v>
      </c>
    </row>
    <row r="107" spans="2:20" x14ac:dyDescent="0.25">
      <c r="B107" s="52" t="s">
        <v>122</v>
      </c>
      <c r="C107" s="23"/>
      <c r="D107" s="23"/>
      <c r="E107" s="23"/>
      <c r="F107" s="23"/>
    </row>
    <row r="108" spans="2:20" ht="15.75" thickBot="1" x14ac:dyDescent="0.3">
      <c r="C108" s="1"/>
    </row>
    <row r="109" spans="2:20" ht="15.75" thickTop="1" x14ac:dyDescent="0.25">
      <c r="B109" s="70" t="s">
        <v>97</v>
      </c>
      <c r="C109" s="71"/>
      <c r="D109" s="53"/>
    </row>
    <row r="110" spans="2:20" ht="15.75" thickBot="1" x14ac:dyDescent="0.3">
      <c r="B110" s="72"/>
      <c r="C110" s="73"/>
      <c r="D110" s="53"/>
    </row>
    <row r="111" spans="2:20" ht="16.5" thickTop="1" thickBot="1" x14ac:dyDescent="0.3">
      <c r="B111" s="54" t="s">
        <v>98</v>
      </c>
      <c r="C111" s="55" t="s">
        <v>99</v>
      </c>
      <c r="D111" s="53"/>
    </row>
    <row r="112" spans="2:20" ht="16.5" thickTop="1" thickBot="1" x14ac:dyDescent="0.3">
      <c r="B112" s="56" t="s">
        <v>100</v>
      </c>
      <c r="C112" s="57">
        <v>100</v>
      </c>
      <c r="D112" s="53"/>
    </row>
    <row r="113" spans="2:4" ht="16.5" thickTop="1" thickBot="1" x14ac:dyDescent="0.3">
      <c r="B113" s="56" t="s">
        <v>101</v>
      </c>
      <c r="C113" s="57">
        <v>25</v>
      </c>
      <c r="D113" s="53"/>
    </row>
    <row r="114" spans="2:4" ht="16.5" thickTop="1" thickBot="1" x14ac:dyDescent="0.3">
      <c r="B114" s="56" t="s">
        <v>120</v>
      </c>
      <c r="C114" s="57">
        <v>1</v>
      </c>
      <c r="D114" s="53"/>
    </row>
    <row r="115" spans="2:4" ht="16.5" thickTop="1" thickBot="1" x14ac:dyDescent="0.3">
      <c r="B115" s="56" t="s">
        <v>102</v>
      </c>
      <c r="C115" s="57">
        <v>2</v>
      </c>
      <c r="D115" s="53"/>
    </row>
    <row r="116" spans="2:4" ht="16.5" thickTop="1" thickBot="1" x14ac:dyDescent="0.3">
      <c r="B116" s="56" t="s">
        <v>103</v>
      </c>
      <c r="C116" s="57">
        <v>4</v>
      </c>
      <c r="D116" s="53"/>
    </row>
    <row r="117" spans="2:4" ht="16.5" thickTop="1" thickBot="1" x14ac:dyDescent="0.3">
      <c r="B117" s="56" t="s">
        <v>104</v>
      </c>
      <c r="C117" s="57">
        <v>5</v>
      </c>
      <c r="D117" s="53"/>
    </row>
    <row r="118" spans="2:4" ht="16.5" thickTop="1" thickBot="1" x14ac:dyDescent="0.3">
      <c r="B118" s="56" t="s">
        <v>105</v>
      </c>
      <c r="C118" s="57">
        <v>136</v>
      </c>
      <c r="D118" s="53"/>
    </row>
    <row r="119" spans="2:4" ht="16.5" thickTop="1" thickBot="1" x14ac:dyDescent="0.3">
      <c r="B119" s="56" t="s">
        <v>106</v>
      </c>
      <c r="C119" s="57"/>
      <c r="D119" s="53"/>
    </row>
    <row r="120" spans="2:4" ht="16.5" thickTop="1" thickBot="1" x14ac:dyDescent="0.3">
      <c r="B120" s="56" t="s">
        <v>107</v>
      </c>
      <c r="C120" s="57">
        <v>1</v>
      </c>
      <c r="D120" s="53"/>
    </row>
    <row r="121" spans="2:4" ht="16.5" thickTop="1" thickBot="1" x14ac:dyDescent="0.3">
      <c r="B121" s="56" t="s">
        <v>108</v>
      </c>
      <c r="C121" s="57"/>
      <c r="D121" s="53"/>
    </row>
    <row r="122" spans="2:4" ht="16.5" thickTop="1" thickBot="1" x14ac:dyDescent="0.3">
      <c r="B122" s="56" t="s">
        <v>109</v>
      </c>
      <c r="C122" s="57"/>
      <c r="D122" s="53"/>
    </row>
    <row r="123" spans="2:4" ht="16.5" thickTop="1" thickBot="1" x14ac:dyDescent="0.3">
      <c r="B123" s="56" t="s">
        <v>110</v>
      </c>
      <c r="C123" s="57">
        <v>3</v>
      </c>
      <c r="D123" s="53"/>
    </row>
    <row r="124" spans="2:4" ht="16.5" thickTop="1" thickBot="1" x14ac:dyDescent="0.3">
      <c r="B124" s="56" t="s">
        <v>111</v>
      </c>
      <c r="C124" s="57">
        <v>3</v>
      </c>
      <c r="D124" s="53"/>
    </row>
    <row r="125" spans="2:4" ht="16.5" thickTop="1" thickBot="1" x14ac:dyDescent="0.3">
      <c r="B125" s="56" t="s">
        <v>112</v>
      </c>
      <c r="C125" s="57">
        <v>305</v>
      </c>
      <c r="D125" s="53"/>
    </row>
    <row r="126" spans="2:4" ht="16.5" thickTop="1" thickBot="1" x14ac:dyDescent="0.3">
      <c r="B126" s="56" t="s">
        <v>113</v>
      </c>
      <c r="C126" s="57">
        <v>86</v>
      </c>
      <c r="D126" s="53"/>
    </row>
    <row r="127" spans="2:4" ht="16.5" thickTop="1" thickBot="1" x14ac:dyDescent="0.3">
      <c r="B127" s="56" t="s">
        <v>67</v>
      </c>
      <c r="C127" s="57">
        <v>16</v>
      </c>
      <c r="D127" s="53"/>
    </row>
    <row r="128" spans="2:4" ht="16.5" thickTop="1" thickBot="1" x14ac:dyDescent="0.3">
      <c r="B128" s="56" t="s">
        <v>114</v>
      </c>
      <c r="C128" s="57">
        <v>1</v>
      </c>
      <c r="D128" s="53"/>
    </row>
    <row r="129" spans="2:4" ht="16.5" thickTop="1" thickBot="1" x14ac:dyDescent="0.3">
      <c r="B129" s="56" t="s">
        <v>115</v>
      </c>
      <c r="C129" s="57"/>
      <c r="D129" s="53"/>
    </row>
    <row r="130" spans="2:4" ht="16.5" thickTop="1" thickBot="1" x14ac:dyDescent="0.3">
      <c r="B130" s="56" t="s">
        <v>116</v>
      </c>
      <c r="C130" s="57">
        <v>15</v>
      </c>
      <c r="D130" s="53"/>
    </row>
    <row r="131" spans="2:4" ht="16.5" thickTop="1" thickBot="1" x14ac:dyDescent="0.3">
      <c r="B131" s="56" t="s">
        <v>117</v>
      </c>
      <c r="C131" s="57">
        <v>9</v>
      </c>
      <c r="D131" s="53"/>
    </row>
    <row r="132" spans="2:4" ht="16.5" thickTop="1" thickBot="1" x14ac:dyDescent="0.3">
      <c r="B132" s="56" t="s">
        <v>118</v>
      </c>
      <c r="C132" s="57">
        <v>107</v>
      </c>
      <c r="D132" s="53"/>
    </row>
    <row r="133" spans="2:4" ht="16.5" thickTop="1" thickBot="1" x14ac:dyDescent="0.3">
      <c r="B133" s="58" t="s">
        <v>29</v>
      </c>
      <c r="C133" s="59">
        <f>SUM(C112:C132)</f>
        <v>819</v>
      </c>
      <c r="D133" s="53"/>
    </row>
    <row r="134" spans="2:4" ht="16.5" thickTop="1" thickBot="1" x14ac:dyDescent="0.3">
      <c r="B134" s="1"/>
      <c r="C134" s="60"/>
    </row>
    <row r="135" spans="2:4" ht="16.5" thickTop="1" thickBot="1" x14ac:dyDescent="0.3">
      <c r="B135" s="74" t="s">
        <v>119</v>
      </c>
      <c r="C135" s="75"/>
    </row>
    <row r="136" spans="2:4" ht="16.5" thickTop="1" thickBot="1" x14ac:dyDescent="0.3">
      <c r="B136" s="54" t="s">
        <v>98</v>
      </c>
      <c r="C136" s="61" t="s">
        <v>99</v>
      </c>
    </row>
    <row r="137" spans="2:4" ht="16.5" thickTop="1" thickBot="1" x14ac:dyDescent="0.3">
      <c r="B137" s="56" t="s">
        <v>100</v>
      </c>
      <c r="C137" s="57">
        <v>1</v>
      </c>
    </row>
    <row r="138" spans="2:4" ht="16.5" thickTop="1" thickBot="1" x14ac:dyDescent="0.3">
      <c r="B138" s="56" t="s">
        <v>120</v>
      </c>
      <c r="C138" s="57">
        <v>1</v>
      </c>
    </row>
    <row r="139" spans="2:4" ht="16.5" thickTop="1" thickBot="1" x14ac:dyDescent="0.3">
      <c r="B139" s="56" t="s">
        <v>101</v>
      </c>
      <c r="C139" s="57"/>
    </row>
    <row r="140" spans="2:4" ht="16.5" thickTop="1" thickBot="1" x14ac:dyDescent="0.3">
      <c r="B140" s="56" t="s">
        <v>120</v>
      </c>
      <c r="C140" s="57"/>
    </row>
    <row r="141" spans="2:4" ht="16.5" thickTop="1" thickBot="1" x14ac:dyDescent="0.3">
      <c r="B141" s="56" t="s">
        <v>104</v>
      </c>
      <c r="C141" s="57">
        <v>1</v>
      </c>
    </row>
    <row r="142" spans="2:4" ht="16.5" thickTop="1" thickBot="1" x14ac:dyDescent="0.3">
      <c r="B142" s="56" t="s">
        <v>105</v>
      </c>
      <c r="C142" s="57">
        <v>1</v>
      </c>
    </row>
    <row r="143" spans="2:4" ht="16.5" thickTop="1" thickBot="1" x14ac:dyDescent="0.3">
      <c r="B143" s="56" t="s">
        <v>125</v>
      </c>
      <c r="C143" s="57"/>
    </row>
    <row r="144" spans="2:4" ht="16.5" thickTop="1" thickBot="1" x14ac:dyDescent="0.3">
      <c r="B144" s="56" t="s">
        <v>124</v>
      </c>
      <c r="C144" s="57">
        <v>1</v>
      </c>
    </row>
    <row r="145" spans="2:3" ht="16.5" thickTop="1" thickBot="1" x14ac:dyDescent="0.3">
      <c r="B145" s="56" t="s">
        <v>112</v>
      </c>
      <c r="C145" s="57">
        <v>7</v>
      </c>
    </row>
    <row r="146" spans="2:3" ht="16.5" thickTop="1" thickBot="1" x14ac:dyDescent="0.3">
      <c r="B146" s="56" t="s">
        <v>113</v>
      </c>
      <c r="C146" s="57"/>
    </row>
    <row r="147" spans="2:3" ht="16.5" thickTop="1" thickBot="1" x14ac:dyDescent="0.3">
      <c r="B147" s="56" t="s">
        <v>116</v>
      </c>
      <c r="C147" s="57">
        <v>1</v>
      </c>
    </row>
    <row r="148" spans="2:3" ht="16.5" thickTop="1" thickBot="1" x14ac:dyDescent="0.3">
      <c r="B148" s="56" t="s">
        <v>121</v>
      </c>
      <c r="C148" s="57">
        <v>3</v>
      </c>
    </row>
    <row r="149" spans="2:3" ht="16.5" thickTop="1" thickBot="1" x14ac:dyDescent="0.3">
      <c r="B149" s="56" t="s">
        <v>117</v>
      </c>
      <c r="C149" s="57">
        <v>1</v>
      </c>
    </row>
    <row r="150" spans="2:3" ht="16.5" thickTop="1" thickBot="1" x14ac:dyDescent="0.3">
      <c r="B150" s="56" t="s">
        <v>118</v>
      </c>
      <c r="C150" s="57">
        <v>4</v>
      </c>
    </row>
    <row r="151" spans="2:3" ht="16.5" thickTop="1" thickBot="1" x14ac:dyDescent="0.3">
      <c r="B151" s="58" t="s">
        <v>29</v>
      </c>
      <c r="C151" s="59">
        <f>SUM(C137:C150)</f>
        <v>21</v>
      </c>
    </row>
    <row r="152" spans="2:3" ht="15.75" thickTop="1" x14ac:dyDescent="0.25">
      <c r="B152" s="52"/>
    </row>
    <row r="153" spans="2:3" x14ac:dyDescent="0.25">
      <c r="B153" s="52"/>
    </row>
    <row r="154" spans="2:3" x14ac:dyDescent="0.25">
      <c r="B154" s="52" t="s">
        <v>123</v>
      </c>
    </row>
  </sheetData>
  <mergeCells count="4">
    <mergeCell ref="B32:E32"/>
    <mergeCell ref="B94:T94"/>
    <mergeCell ref="B109:C110"/>
    <mergeCell ref="B135:C1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2025-07-18T08:54:58Z</dcterms:modified>
</cp:coreProperties>
</file>