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jveger\Desktop\ZPPI\FINANCIJSKI PLANOVI\FINANCIJSKI PLAN 2019\"/>
    </mc:Choice>
  </mc:AlternateContent>
  <xr:revisionPtr revIDLastSave="0" documentId="8_{022F964D-3D65-42FF-B1D6-D256E7681F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R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7" i="1" l="1"/>
  <c r="F96" i="1" s="1"/>
  <c r="F5" i="1" s="1"/>
  <c r="E97" i="1"/>
  <c r="E96" i="1" s="1"/>
  <c r="E5" i="1" s="1"/>
  <c r="F93" i="1" l="1"/>
  <c r="F88" i="1"/>
  <c r="F85" i="1"/>
  <c r="F78" i="1"/>
  <c r="F76" i="1"/>
  <c r="F74" i="1"/>
  <c r="F71" i="1"/>
  <c r="F69" i="1"/>
  <c r="F65" i="1"/>
  <c r="F64" i="1" s="1"/>
  <c r="F62" i="1"/>
  <c r="F59" i="1"/>
  <c r="F53" i="1"/>
  <c r="F48" i="1"/>
  <c r="F41" i="1"/>
  <c r="F39" i="1"/>
  <c r="F29" i="1"/>
  <c r="F22" i="1"/>
  <c r="F16" i="1"/>
  <c r="F13" i="1"/>
  <c r="F11" i="1"/>
  <c r="F8" i="1"/>
  <c r="F84" i="1" l="1"/>
  <c r="F73" i="1"/>
  <c r="F68" i="1"/>
  <c r="F52" i="1"/>
  <c r="F7" i="1"/>
  <c r="E88" i="1"/>
  <c r="E93" i="1"/>
  <c r="E69" i="1"/>
  <c r="E53" i="1"/>
  <c r="E85" i="1"/>
  <c r="E78" i="1"/>
  <c r="E76" i="1"/>
  <c r="E74" i="1"/>
  <c r="E71" i="1"/>
  <c r="E65" i="1"/>
  <c r="E64" i="1" s="1"/>
  <c r="E62" i="1"/>
  <c r="E59" i="1"/>
  <c r="E57" i="1"/>
  <c r="E48" i="1"/>
  <c r="E41" i="1"/>
  <c r="E39" i="1"/>
  <c r="E29" i="1"/>
  <c r="E22" i="1"/>
  <c r="E16" i="1"/>
  <c r="E13" i="1"/>
  <c r="E11" i="1"/>
  <c r="E8" i="1"/>
  <c r="E84" i="1" l="1"/>
  <c r="F4" i="1"/>
  <c r="F3" i="1" s="1"/>
  <c r="E7" i="1"/>
  <c r="E68" i="1"/>
  <c r="E52" i="1"/>
  <c r="E73" i="1"/>
  <c r="E4" i="1" l="1"/>
  <c r="E3" i="1" s="1"/>
</calcChain>
</file>

<file path=xl/sharedStrings.xml><?xml version="1.0" encoding="utf-8"?>
<sst xmlns="http://schemas.openxmlformats.org/spreadsheetml/2006/main" count="356" uniqueCount="117">
  <si>
    <t>Funk. podr.</t>
  </si>
  <si>
    <t>Izvor</t>
  </si>
  <si>
    <t>02505</t>
  </si>
  <si>
    <t>Državni inspektorat</t>
  </si>
  <si>
    <t>3213 Inspekcijski nadzor</t>
  </si>
  <si>
    <t>A673018</t>
  </si>
  <si>
    <t>ADMINISTRACIJA I UPRAVLJANJE</t>
  </si>
  <si>
    <t>311</t>
  </si>
  <si>
    <t>Plaće (Bruto)</t>
  </si>
  <si>
    <t>11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</si>
  <si>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</si>
  <si>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</si>
  <si>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</si>
  <si>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</si>
  <si>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</si>
  <si>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</si>
  <si>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</si>
  <si>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</si>
  <si>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</si>
  <si>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</si>
  <si>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</si>
  <si>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3133</t>
  </si>
  <si>
    <t>Doprinosi za obvezno osiguranje u slučaju nezapos enosti</t>
  </si>
  <si>
    <t>321</t>
  </si>
  <si>
    <t>Naknade troškova zaposlenima</t>
  </si>
  <si>
    <t>3211</t>
  </si>
  <si>
    <t>Službena putovanja</t>
  </si>
  <si>
    <t>3212</t>
  </si>
  <si>
    <t>Naknade za prijevoz, za rad na terenu i odvojeni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</si>
  <si>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</si>
  <si>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</si>
  <si>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</si>
  <si>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</si>
  <si>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</si>
  <si>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</si>
  <si>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</si>
  <si>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</si>
  <si>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Materijal i sirovine</t>
  </si>
  <si>
    <t>3223</t>
  </si>
  <si>
    <t>Energija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</si>
  <si>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</si>
  <si>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</si>
  <si>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</si>
  <si>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</si>
  <si>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</si>
  <si>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</si>
  <si>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</si>
  <si>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</si>
  <si>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</si>
  <si>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</si>
  <si>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</si>
  <si>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</si>
  <si>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</si>
  <si>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</si>
  <si>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</si>
  <si>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</si>
  <si>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</si>
  <si>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</si>
  <si>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</si>
  <si>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</si>
  <si>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</si>
  <si>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</si>
  <si>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</si>
  <si>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</si>
  <si>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</si>
  <si>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</si>
  <si>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</si>
  <si>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</si>
  <si>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3292</t>
  </si>
  <si>
    <t>Premije osiguranja</t>
  </si>
  <si>
    <t>3293</t>
  </si>
  <si>
    <t>Reprezentacija</t>
  </si>
  <si>
    <t>3294</t>
  </si>
  <si>
    <t>Članarine</t>
  </si>
  <si>
    <t>3295</t>
  </si>
  <si>
    <t>Pristojbe i naknade</t>
  </si>
  <si>
    <t>Troškovi sudskih postupaka</t>
  </si>
  <si>
    <t>3299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</si>
  <si>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</si>
  <si>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</si>
  <si>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</si>
  <si>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</si>
  <si>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</si>
  <si>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</si>
  <si>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Ostali nespomenuti financijski rashodi</t>
  </si>
  <si>
    <t>K673016</t>
  </si>
  <si>
    <t>INFORMATIZACIJA</t>
  </si>
  <si>
    <t>412</t>
  </si>
  <si>
    <t>Nematerijalna imovina</t>
  </si>
  <si>
    <t>Licence</t>
  </si>
  <si>
    <t>422</t>
  </si>
  <si>
    <t>Postrojenja i oprema</t>
  </si>
  <si>
    <t>4221</t>
  </si>
  <si>
    <t>Uredska oprema i namještaj</t>
  </si>
  <si>
    <t>4222</t>
  </si>
  <si>
    <t>Komunikacijska oprema</t>
  </si>
  <si>
    <t>Nematerijalna proizvedena imovina</t>
  </si>
  <si>
    <t>Ulaganja u računalne programe</t>
  </si>
  <si>
    <t>K673017</t>
  </si>
  <si>
    <t>OPREMANJE</t>
  </si>
  <si>
    <t>4223</t>
  </si>
  <si>
    <t>Oprema za održavanje i zaštitu</t>
  </si>
  <si>
    <t>K673015</t>
  </si>
  <si>
    <t>OBNOVA VOZNOG PARKA</t>
  </si>
  <si>
    <t>423</t>
  </si>
  <si>
    <t>Prijevozna sredstva u cestovnom prijevozu</t>
  </si>
  <si>
    <t>A673014</t>
  </si>
  <si>
    <t>NADZOR GRAĐENJA</t>
  </si>
  <si>
    <t>3222</t>
  </si>
  <si>
    <t>A673020</t>
  </si>
  <si>
    <t>NADZOR SASTAVNICA OKOLIŠA</t>
  </si>
  <si>
    <t>0411</t>
  </si>
  <si>
    <t>PLAN 2019.</t>
  </si>
  <si>
    <t>IZVRŠENJE 2019.</t>
  </si>
  <si>
    <t>51</t>
  </si>
  <si>
    <t>A673013</t>
  </si>
  <si>
    <t>PROJEKT PROSAFE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</si>
</sst>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- &quot;@"/>
  </numFmts>
  <fonts count="12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name val="Arial"/>
      <family val="2"/>
    </font>
    <font>
      <sz val="8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3"/>
      </patternFill>
    </fill>
    <fill>
      <patternFill patternType="solid">
        <fgColor indexed="44"/>
        <bgColor indexed="64"/>
      </patternFill>
    </fill>
    <fill>
      <patternFill patternType="solid">
        <fgColor indexed="49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</patternFill>
    </fill>
  </fills>
  <borders count="14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18"/>
      </bottom>
      <diagonal/>
    </border>
    <border>
      <left/>
      <right style="thin">
        <color indexed="18"/>
      </right>
      <top style="thin">
        <color indexed="64"/>
      </top>
      <bottom style="thin">
        <color indexed="18"/>
      </bottom>
      <diagonal/>
    </border>
    <border>
      <left style="thin">
        <color indexed="64"/>
      </left>
      <right/>
      <top style="thin">
        <color indexed="18"/>
      </top>
      <bottom/>
      <diagonal/>
    </border>
    <border>
      <left/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18"/>
      </right>
      <top/>
      <bottom/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2" borderId="1" applyNumberFormat="0" applyProtection="0">
      <alignment horizontal="left" vertical="center" indent="1" justifyLastLine="1"/>
    </xf>
    <xf numFmtId="4" fontId="1" fillId="4" borderId="1" applyNumberFormat="0" applyProtection="0">
      <alignment horizontal="left" vertical="center" indent="1" justifyLastLine="1"/>
    </xf>
    <xf numFmtId="4" fontId="1" fillId="5" borderId="1" applyNumberFormat="0" applyProtection="0">
      <alignment vertical="center"/>
    </xf>
    <xf numFmtId="0" fontId="1" fillId="8" borderId="1" applyNumberFormat="0" applyProtection="0">
      <alignment horizontal="left" vertical="center" indent="1" justifyLastLine="1"/>
    </xf>
    <xf numFmtId="4" fontId="1" fillId="0" borderId="1" applyNumberFormat="0" applyProtection="0">
      <alignment horizontal="right" vertical="center"/>
    </xf>
    <xf numFmtId="0" fontId="9" fillId="0" borderId="0"/>
  </cellStyleXfs>
  <cellXfs count="67">
    <xf numFmtId="0" fontId="0" fillId="0" borderId="0" xfId="0"/>
    <xf numFmtId="164" fontId="2" fillId="3" borderId="2" xfId="1" quotePrefix="1" applyNumberFormat="1" applyFont="1" applyFill="1" applyBorder="1" applyAlignment="1">
      <alignment vertical="center" justifyLastLine="1"/>
    </xf>
    <xf numFmtId="0" fontId="2" fillId="3" borderId="3" xfId="1" quotePrefix="1" applyFont="1" applyFill="1" applyBorder="1" applyAlignment="1">
      <alignment vertical="center" justifyLastLine="1"/>
    </xf>
    <xf numFmtId="0" fontId="2" fillId="3" borderId="2" xfId="2" quotePrefix="1" applyNumberFormat="1" applyFont="1" applyFill="1" applyBorder="1" applyAlignment="1">
      <alignment horizontal="center" vertical="center" wrapText="1"/>
    </xf>
    <xf numFmtId="0" fontId="2" fillId="3" borderId="2" xfId="2" applyNumberFormat="1" applyFont="1" applyFill="1" applyBorder="1" applyAlignment="1">
      <alignment horizontal="center" vertical="center" wrapText="1"/>
    </xf>
    <xf numFmtId="164" fontId="2" fillId="3" borderId="4" xfId="1" quotePrefix="1" applyNumberFormat="1" applyFont="1" applyFill="1" applyBorder="1" applyAlignment="1">
      <alignment vertical="center" justifyLastLine="1"/>
    </xf>
    <xf numFmtId="4" fontId="2" fillId="3" borderId="1" xfId="3" applyNumberFormat="1" applyFont="1" applyFill="1" applyBorder="1">
      <alignment vertical="center"/>
    </xf>
    <xf numFmtId="3" fontId="3" fillId="6" borderId="1" xfId="3" applyNumberFormat="1" applyFont="1" applyFill="1" applyBorder="1" applyAlignment="1">
      <alignment horizontal="center" vertical="center"/>
    </xf>
    <xf numFmtId="4" fontId="4" fillId="3" borderId="1" xfId="3" applyNumberFormat="1" applyFont="1" applyFill="1" applyBorder="1">
      <alignment vertical="center"/>
    </xf>
    <xf numFmtId="4" fontId="7" fillId="7" borderId="1" xfId="3" applyNumberFormat="1" applyFont="1" applyFill="1" applyBorder="1" applyAlignment="1">
      <alignment horizontal="center" vertical="center"/>
    </xf>
    <xf numFmtId="4" fontId="7" fillId="7" borderId="1" xfId="3" applyNumberFormat="1" applyFont="1" applyFill="1" applyBorder="1" applyAlignment="1">
      <alignment horizontal="left" vertical="center"/>
    </xf>
    <xf numFmtId="4" fontId="7" fillId="7" borderId="1" xfId="3" applyNumberFormat="1" applyFont="1" applyFill="1" applyBorder="1">
      <alignment vertical="center"/>
    </xf>
    <xf numFmtId="164" fontId="3" fillId="0" borderId="1" xfId="4" quotePrefix="1" applyNumberFormat="1" applyFont="1" applyFill="1" applyBorder="1" applyAlignment="1">
      <alignment horizontal="center" vertical="center" justifyLastLine="1"/>
    </xf>
    <xf numFmtId="0" fontId="3" fillId="0" borderId="1" xfId="4" quotePrefix="1" applyFont="1" applyFill="1" applyBorder="1">
      <alignment horizontal="left" vertical="center" indent="1" justifyLastLine="1"/>
    </xf>
    <xf numFmtId="49" fontId="3" fillId="0" borderId="1" xfId="3" applyNumberFormat="1" applyFont="1" applyFill="1" applyBorder="1" applyAlignment="1">
      <alignment horizontal="center" vertical="center"/>
    </xf>
    <xf numFmtId="0" fontId="8" fillId="0" borderId="1" xfId="4" quotePrefix="1" applyFont="1" applyFill="1" applyBorder="1" applyAlignment="1">
      <alignment horizontal="center" vertical="center" justifyLastLine="1"/>
    </xf>
    <xf numFmtId="0" fontId="8" fillId="0" borderId="1" xfId="4" quotePrefix="1" applyFont="1" applyFill="1" applyBorder="1">
      <alignment horizontal="left" vertical="center" indent="1" justifyLastLine="1"/>
    </xf>
    <xf numFmtId="49" fontId="8" fillId="0" borderId="1" xfId="5" applyNumberFormat="1" applyFont="1" applyFill="1" applyBorder="1" applyAlignment="1">
      <alignment horizontal="center" vertical="center"/>
    </xf>
    <xf numFmtId="0" fontId="8" fillId="0" borderId="1" xfId="4" applyFont="1" applyFill="1" applyBorder="1">
      <alignment horizontal="left" vertical="center" indent="1" justifyLastLine="1"/>
    </xf>
    <xf numFmtId="0" fontId="3" fillId="0" borderId="1" xfId="4" quotePrefix="1" applyFont="1" applyFill="1" applyBorder="1" applyAlignment="1">
      <alignment horizontal="center" vertical="center" justifyLastLine="1"/>
    </xf>
    <xf numFmtId="0" fontId="3" fillId="0" borderId="1" xfId="4" applyFont="1" applyFill="1" applyBorder="1" applyAlignment="1">
      <alignment horizontal="left" vertical="center" indent="1" justifyLastLine="1"/>
    </xf>
    <xf numFmtId="0" fontId="8" fillId="0" borderId="1" xfId="4" applyFont="1" applyFill="1" applyBorder="1" applyAlignment="1">
      <alignment horizontal="left" vertical="center" indent="1" justifyLastLine="1"/>
    </xf>
    <xf numFmtId="49" fontId="8" fillId="0" borderId="1" xfId="5" applyNumberFormat="1" applyFont="1" applyBorder="1" applyAlignment="1">
      <alignment horizontal="center" vertical="center"/>
    </xf>
    <xf numFmtId="4" fontId="3" fillId="7" borderId="1" xfId="3" applyNumberFormat="1" applyFont="1" applyFill="1" applyBorder="1" applyAlignment="1">
      <alignment horizontal="left" vertical="center"/>
    </xf>
    <xf numFmtId="0" fontId="1" fillId="0" borderId="1" xfId="4" applyFont="1" applyFill="1" applyBorder="1">
      <alignment horizontal="left" vertical="center" indent="1" justifyLastLine="1"/>
    </xf>
    <xf numFmtId="164" fontId="3" fillId="7" borderId="1" xfId="4" applyNumberFormat="1" applyFont="1" applyFill="1" applyBorder="1" applyAlignment="1">
      <alignment horizontal="center" vertical="center" justifyLastLine="1"/>
    </xf>
    <xf numFmtId="0" fontId="3" fillId="7" borderId="1" xfId="4" applyFont="1" applyFill="1" applyBorder="1">
      <alignment horizontal="left" vertical="center" indent="1" justifyLastLine="1"/>
    </xf>
    <xf numFmtId="49" fontId="8" fillId="7" borderId="1" xfId="5" applyNumberFormat="1" applyFont="1" applyFill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/>
    </xf>
    <xf numFmtId="4" fontId="7" fillId="7" borderId="12" xfId="3" applyNumberFormat="1" applyFont="1" applyFill="1" applyBorder="1">
      <alignment vertical="center"/>
    </xf>
    <xf numFmtId="4" fontId="3" fillId="0" borderId="12" xfId="3" applyNumberFormat="1" applyFont="1" applyFill="1" applyBorder="1">
      <alignment vertical="center"/>
    </xf>
    <xf numFmtId="4" fontId="8" fillId="0" borderId="12" xfId="5" applyNumberFormat="1" applyFont="1" applyFill="1" applyBorder="1">
      <alignment horizontal="right" vertical="center"/>
    </xf>
    <xf numFmtId="4" fontId="8" fillId="0" borderId="12" xfId="5" applyFont="1" applyFill="1" applyBorder="1">
      <alignment horizontal="right" vertical="center"/>
    </xf>
    <xf numFmtId="4" fontId="3" fillId="0" borderId="12" xfId="3" applyFont="1" applyFill="1" applyBorder="1">
      <alignment vertical="center"/>
    </xf>
    <xf numFmtId="4" fontId="3" fillId="0" borderId="12" xfId="5" applyNumberFormat="1" applyFont="1" applyFill="1" applyBorder="1">
      <alignment horizontal="right" vertical="center"/>
    </xf>
    <xf numFmtId="4" fontId="8" fillId="0" borderId="12" xfId="5" applyNumberFormat="1" applyFont="1" applyBorder="1">
      <alignment horizontal="right" vertical="center"/>
    </xf>
    <xf numFmtId="4" fontId="10" fillId="0" borderId="12" xfId="5" applyNumberFormat="1" applyFont="1" applyFill="1" applyBorder="1">
      <alignment horizontal="right" vertical="center"/>
    </xf>
    <xf numFmtId="4" fontId="10" fillId="7" borderId="12" xfId="5" applyNumberFormat="1" applyFont="1" applyFill="1" applyBorder="1">
      <alignment horizontal="right" vertical="center"/>
    </xf>
    <xf numFmtId="4" fontId="11" fillId="0" borderId="2" xfId="0" applyNumberFormat="1" applyFont="1" applyBorder="1"/>
    <xf numFmtId="164" fontId="2" fillId="6" borderId="10" xfId="1" quotePrefix="1" applyNumberFormat="1" applyFont="1" applyFill="1" applyBorder="1" applyAlignment="1">
      <alignment horizontal="center" vertical="center" justifyLastLine="1"/>
    </xf>
    <xf numFmtId="164" fontId="2" fillId="6" borderId="0" xfId="1" quotePrefix="1" applyNumberFormat="1" applyFont="1" applyFill="1" applyBorder="1" applyAlignment="1">
      <alignment horizontal="center" vertical="center" justifyLastLine="1"/>
    </xf>
    <xf numFmtId="164" fontId="2" fillId="6" borderId="11" xfId="1" quotePrefix="1" applyNumberFormat="1" applyFont="1" applyFill="1" applyBorder="1" applyAlignment="1">
      <alignment horizontal="center" vertical="center" justifyLastLine="1"/>
    </xf>
    <xf numFmtId="164" fontId="2" fillId="3" borderId="10" xfId="1" quotePrefix="1" applyNumberFormat="1" applyFont="1" applyFill="1" applyBorder="1" applyAlignment="1">
      <alignment vertical="center" justifyLastLine="1"/>
    </xf>
    <xf numFmtId="0" fontId="2" fillId="3" borderId="0" xfId="1" applyFont="1" applyFill="1" applyBorder="1" applyAlignment="1">
      <alignment horizontal="center" vertical="center" wrapText="1" justifyLastLine="1"/>
    </xf>
    <xf numFmtId="0" fontId="2" fillId="3" borderId="11" xfId="1" quotePrefix="1" applyFont="1" applyFill="1" applyBorder="1" applyAlignment="1">
      <alignment horizontal="center" vertical="center" wrapText="1" justifyLastLine="1"/>
    </xf>
    <xf numFmtId="0" fontId="2" fillId="3" borderId="13" xfId="2" applyNumberFormat="1" applyFont="1" applyFill="1" applyBorder="1" applyAlignment="1">
      <alignment horizontal="center" vertical="center" wrapText="1"/>
    </xf>
    <xf numFmtId="4" fontId="2" fillId="3" borderId="12" xfId="3" applyNumberFormat="1" applyFont="1" applyFill="1" applyBorder="1">
      <alignment vertical="center"/>
    </xf>
    <xf numFmtId="4" fontId="3" fillId="6" borderId="12" xfId="3" applyNumberFormat="1" applyFont="1" applyFill="1" applyBorder="1">
      <alignment vertical="center"/>
    </xf>
    <xf numFmtId="4" fontId="4" fillId="3" borderId="12" xfId="3" applyNumberFormat="1" applyFont="1" applyFill="1" applyBorder="1">
      <alignment vertical="center"/>
    </xf>
    <xf numFmtId="4" fontId="2" fillId="3" borderId="2" xfId="3" applyNumberFormat="1" applyFont="1" applyFill="1" applyBorder="1">
      <alignment vertical="center"/>
    </xf>
    <xf numFmtId="4" fontId="3" fillId="6" borderId="2" xfId="3" applyNumberFormat="1" applyFont="1" applyFill="1" applyBorder="1">
      <alignment vertical="center"/>
    </xf>
    <xf numFmtId="4" fontId="4" fillId="3" borderId="2" xfId="3" applyNumberFormat="1" applyFont="1" applyFill="1" applyBorder="1">
      <alignment vertical="center"/>
    </xf>
    <xf numFmtId="4" fontId="7" fillId="7" borderId="2" xfId="3" applyNumberFormat="1" applyFont="1" applyFill="1" applyBorder="1">
      <alignment vertical="center"/>
    </xf>
    <xf numFmtId="4" fontId="3" fillId="0" borderId="2" xfId="3" applyNumberFormat="1" applyFont="1" applyFill="1" applyBorder="1">
      <alignment vertical="center"/>
    </xf>
    <xf numFmtId="4" fontId="8" fillId="0" borderId="2" xfId="5" applyNumberFormat="1" applyFont="1" applyFill="1" applyBorder="1">
      <alignment horizontal="right" vertical="center"/>
    </xf>
    <xf numFmtId="4" fontId="3" fillId="0" borderId="2" xfId="3" applyFont="1" applyFill="1" applyBorder="1">
      <alignment vertical="center"/>
    </xf>
    <xf numFmtId="4" fontId="3" fillId="0" borderId="2" xfId="5" applyNumberFormat="1" applyFont="1" applyFill="1" applyBorder="1">
      <alignment horizontal="right" vertical="center"/>
    </xf>
    <xf numFmtId="4" fontId="10" fillId="0" borderId="2" xfId="5" applyNumberFormat="1" applyFont="1" applyFill="1" applyBorder="1">
      <alignment horizontal="right" vertical="center"/>
    </xf>
    <xf numFmtId="4" fontId="10" fillId="7" borderId="2" xfId="5" applyNumberFormat="1" applyFont="1" applyFill="1" applyBorder="1">
      <alignment horizontal="right" vertical="center"/>
    </xf>
    <xf numFmtId="0" fontId="2" fillId="3" borderId="5" xfId="1" applyFont="1" applyFill="1" applyBorder="1" applyAlignment="1">
      <alignment horizontal="center" vertical="center" wrapText="1" justifyLastLine="1"/>
    </xf>
    <xf numFmtId="0" fontId="2" fillId="3" borderId="6" xfId="1" quotePrefix="1" applyFont="1" applyFill="1" applyBorder="1" applyAlignment="1">
      <alignment horizontal="center" vertical="center" wrapText="1" justifyLastLine="1"/>
    </xf>
    <xf numFmtId="164" fontId="2" fillId="6" borderId="7" xfId="1" quotePrefix="1" applyNumberFormat="1" applyFont="1" applyFill="1" applyBorder="1" applyAlignment="1">
      <alignment horizontal="center" vertical="center" justifyLastLine="1"/>
    </xf>
    <xf numFmtId="164" fontId="2" fillId="6" borderId="8" xfId="1" quotePrefix="1" applyNumberFormat="1" applyFont="1" applyFill="1" applyBorder="1" applyAlignment="1">
      <alignment horizontal="center" vertical="center" justifyLastLine="1"/>
    </xf>
    <xf numFmtId="164" fontId="2" fillId="6" borderId="9" xfId="1" quotePrefix="1" applyNumberFormat="1" applyFont="1" applyFill="1" applyBorder="1" applyAlignment="1">
      <alignment horizontal="center" vertical="center" justifyLastLine="1"/>
    </xf>
    <xf numFmtId="0" fontId="5" fillId="3" borderId="1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vertical="center" wrapText="1"/>
    </xf>
  </cellXfs>
  <cellStyles count="7">
    <cellStyle name="Normalno" xfId="0" builtinId="0"/>
    <cellStyle name="Obično_List4" xfId="6" xr:uid="{00000000-0005-0000-0000-000001000000}"/>
    <cellStyle name="SAPBEXaggData" xfId="3" xr:uid="{00000000-0005-0000-0000-000002000000}"/>
    <cellStyle name="SAPBEXchaText" xfId="2" xr:uid="{00000000-0005-0000-0000-000003000000}"/>
    <cellStyle name="SAPBEXHLevel1" xfId="1" xr:uid="{00000000-0005-0000-0000-000004000000}"/>
    <cellStyle name="SAPBEXHLevel3" xfId="4" xr:uid="{00000000-0005-0000-0000-000005000000}"/>
    <cellStyle name="SAPBEXstdData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8"/>
  <sheetViews>
    <sheetView tabSelected="1" workbookViewId="0">
      <selection activeCell="F1" sqref="F1"/>
    </sheetView>
  </sheetViews>
  <sheetFormatPr defaultRowHeight="15" x14ac:dyDescent="0.25"/>
  <cols>
    <col min="2" max="2" width="41" customWidth="1"/>
    <col min="5" max="5" width="16.42578125" customWidth="1"/>
    <col min="6" max="6" width="21.140625" customWidth="1"/>
  </cols>
  <sheetData>
    <row r="1" spans="1:6" ht="24" x14ac:dyDescent="0.25">
      <c r="A1" s="1"/>
      <c r="B1" s="2"/>
      <c r="C1" s="3" t="s">
        <v>0</v>
      </c>
      <c r="D1" s="3" t="s">
        <v>1</v>
      </c>
      <c r="E1" s="45" t="s">
        <v>112</v>
      </c>
      <c r="F1" s="4" t="s">
        <v>113</v>
      </c>
    </row>
    <row r="2" spans="1:6" x14ac:dyDescent="0.25">
      <c r="A2" s="5" t="s">
        <v>2</v>
      </c>
      <c r="B2" s="59" t="s">
        <v>3</v>
      </c>
      <c r="C2" s="60"/>
      <c r="D2" s="6"/>
      <c r="E2" s="46"/>
      <c r="F2" s="49"/>
    </row>
    <row r="3" spans="1:6" x14ac:dyDescent="0.25">
      <c r="A3" s="42"/>
      <c r="B3" s="43"/>
      <c r="C3" s="44"/>
      <c r="D3" s="6"/>
      <c r="E3" s="46">
        <f>E4+E5</f>
        <v>199449287</v>
      </c>
      <c r="F3" s="49">
        <f>F4+F5</f>
        <v>195995535.30000001</v>
      </c>
    </row>
    <row r="4" spans="1:6" x14ac:dyDescent="0.25">
      <c r="A4" s="61"/>
      <c r="B4" s="62"/>
      <c r="C4" s="63"/>
      <c r="D4" s="7">
        <v>11</v>
      </c>
      <c r="E4" s="47">
        <f>E7+E52+E64+E68+E73+E84</f>
        <v>199399287</v>
      </c>
      <c r="F4" s="50">
        <f>F7+F52+F64+F68+F73+F84</f>
        <v>195926644.18000001</v>
      </c>
    </row>
    <row r="5" spans="1:6" x14ac:dyDescent="0.25">
      <c r="A5" s="39"/>
      <c r="B5" s="40"/>
      <c r="C5" s="41"/>
      <c r="D5" s="7">
        <v>51</v>
      </c>
      <c r="E5" s="47">
        <f>E18+E96</f>
        <v>50000</v>
      </c>
      <c r="F5" s="50">
        <f>F18+F96</f>
        <v>68891.12</v>
      </c>
    </row>
    <row r="6" spans="1:6" x14ac:dyDescent="0.25">
      <c r="A6" s="64" t="s">
        <v>4</v>
      </c>
      <c r="B6" s="65"/>
      <c r="C6" s="66"/>
      <c r="D6" s="8"/>
      <c r="E6" s="48"/>
      <c r="F6" s="51"/>
    </row>
    <row r="7" spans="1:6" x14ac:dyDescent="0.25">
      <c r="A7" s="9" t="s">
        <v>5</v>
      </c>
      <c r="B7" s="10" t="s">
        <v>6</v>
      </c>
      <c r="C7" s="9" t="s">
        <v>111</v>
      </c>
      <c r="D7" s="9" t="s">
        <v>9</v>
      </c>
      <c r="E7" s="29">
        <f>E8+E11+E13+E16+E22+E29+E39+E41+E48</f>
        <v>195150412</v>
      </c>
      <c r="F7" s="52">
        <f>F8+F11+F13+F16+F22+F29+F39+F41+F48</f>
        <v>191867260.33000001</v>
      </c>
    </row>
    <row r="8" spans="1:6" x14ac:dyDescent="0.25">
      <c r="A8" s="12" t="s">
        <v>7</v>
      </c>
      <c r="B8" s="13" t="s">
        <v>8</v>
      </c>
      <c r="C8" s="28" t="s">
        <v>111</v>
      </c>
      <c r="D8" s="14" t="s">
        <v>9</v>
      </c>
      <c r="E8" s="30">
        <f>E9+E10</f>
        <v>128493200</v>
      </c>
      <c r="F8" s="53">
        <f>F9+F10</f>
        <v>128391405.5</v>
      </c>
    </row>
    <row r="9" spans="1:6" x14ac:dyDescent="0.25">
      <c r="A9" s="15" t="s">
        <v>10</v>
      </c>
      <c r="B9" s="16" t="s">
        <v>11</v>
      </c>
      <c r="C9" s="17" t="s">
        <v>111</v>
      </c>
      <c r="D9" s="17" t="s">
        <v>9</v>
      </c>
      <c r="E9" s="31">
        <v>127740880</v>
      </c>
      <c r="F9" s="54">
        <v>126776103.11</v>
      </c>
    </row>
    <row r="10" spans="1:6" x14ac:dyDescent="0.25">
      <c r="A10" s="15" t="s">
        <v>12</v>
      </c>
      <c r="B10" s="16" t="s">
        <v>13</v>
      </c>
      <c r="C10" s="17" t="s">
        <v>111</v>
      </c>
      <c r="D10" s="17" t="s">
        <v>9</v>
      </c>
      <c r="E10" s="31">
        <v>752320</v>
      </c>
      <c r="F10" s="54">
        <v>1615302.39</v>
      </c>
    </row>
    <row r="11" spans="1:6" x14ac:dyDescent="0.25">
      <c r="A11" s="12" t="s">
        <v>14</v>
      </c>
      <c r="B11" s="13" t="s">
        <v>15</v>
      </c>
      <c r="C11" s="28" t="s">
        <v>111</v>
      </c>
      <c r="D11" s="14" t="s">
        <v>9</v>
      </c>
      <c r="E11" s="30">
        <f>E12</f>
        <v>5215478</v>
      </c>
      <c r="F11" s="53">
        <f>F12</f>
        <v>5215477.21</v>
      </c>
    </row>
    <row r="12" spans="1:6" x14ac:dyDescent="0.25">
      <c r="A12" s="15" t="s">
        <v>16</v>
      </c>
      <c r="B12" s="16" t="s">
        <v>15</v>
      </c>
      <c r="C12" s="17" t="s">
        <v>111</v>
      </c>
      <c r="D12" s="17" t="s">
        <v>9</v>
      </c>
      <c r="E12" s="31">
        <v>5215478</v>
      </c>
      <c r="F12" s="38">
        <v>5215477.21</v>
      </c>
    </row>
    <row r="13" spans="1:6" x14ac:dyDescent="0.25">
      <c r="A13" s="12" t="s">
        <v>17</v>
      </c>
      <c r="B13" s="13" t="s">
        <v>18</v>
      </c>
      <c r="C13" s="17" t="s">
        <v>111</v>
      </c>
      <c r="D13" s="14" t="s">
        <v>9</v>
      </c>
      <c r="E13" s="30">
        <f>E14+E15</f>
        <v>21217961</v>
      </c>
      <c r="F13" s="53">
        <f>F14+F15</f>
        <v>21196633.550000001</v>
      </c>
    </row>
    <row r="14" spans="1:6" x14ac:dyDescent="0.25">
      <c r="A14" s="15" t="s">
        <v>19</v>
      </c>
      <c r="B14" s="16" t="s">
        <v>20</v>
      </c>
      <c r="C14" s="28" t="s">
        <v>111</v>
      </c>
      <c r="D14" s="17" t="s">
        <v>9</v>
      </c>
      <c r="E14" s="32">
        <v>18823703</v>
      </c>
      <c r="F14" s="38">
        <v>21196633.550000001</v>
      </c>
    </row>
    <row r="15" spans="1:6" x14ac:dyDescent="0.25">
      <c r="A15" s="15" t="s">
        <v>21</v>
      </c>
      <c r="B15" s="16" t="s">
        <v>22</v>
      </c>
      <c r="C15" s="17" t="s">
        <v>111</v>
      </c>
      <c r="D15" s="17" t="s">
        <v>9</v>
      </c>
      <c r="E15" s="32">
        <v>2394258</v>
      </c>
      <c r="F15" s="38">
        <v>0</v>
      </c>
    </row>
    <row r="16" spans="1:6" x14ac:dyDescent="0.25">
      <c r="A16" s="12" t="s">
        <v>23</v>
      </c>
      <c r="B16" s="13" t="s">
        <v>24</v>
      </c>
      <c r="C16" s="17" t="s">
        <v>111</v>
      </c>
      <c r="D16" s="14" t="s">
        <v>9</v>
      </c>
      <c r="E16" s="33">
        <f>E17+E19+E20+E21</f>
        <v>8961622</v>
      </c>
      <c r="F16" s="55">
        <f>F17+F19+F20+F21</f>
        <v>8298332.8599999994</v>
      </c>
    </row>
    <row r="17" spans="1:6" x14ac:dyDescent="0.25">
      <c r="A17" s="15" t="s">
        <v>25</v>
      </c>
      <c r="B17" s="16" t="s">
        <v>26</v>
      </c>
      <c r="C17" s="28" t="s">
        <v>111</v>
      </c>
      <c r="D17" s="17" t="s">
        <v>9</v>
      </c>
      <c r="E17" s="31">
        <v>3894104</v>
      </c>
      <c r="F17" s="38">
        <v>3079646.65</v>
      </c>
    </row>
    <row r="18" spans="1:6" x14ac:dyDescent="0.25">
      <c r="A18" s="15">
        <v>3211</v>
      </c>
      <c r="B18" s="16" t="s">
        <v>26</v>
      </c>
      <c r="C18" s="28" t="s">
        <v>111</v>
      </c>
      <c r="D18" s="17" t="s">
        <v>114</v>
      </c>
      <c r="E18" s="31">
        <v>0</v>
      </c>
      <c r="F18" s="38">
        <v>51377.71</v>
      </c>
    </row>
    <row r="19" spans="1:6" x14ac:dyDescent="0.25">
      <c r="A19" s="15" t="s">
        <v>27</v>
      </c>
      <c r="B19" s="16" t="s">
        <v>28</v>
      </c>
      <c r="C19" s="17" t="s">
        <v>111</v>
      </c>
      <c r="D19" s="17" t="s">
        <v>9</v>
      </c>
      <c r="E19" s="31">
        <v>4958610</v>
      </c>
      <c r="F19" s="38">
        <v>5159173.21</v>
      </c>
    </row>
    <row r="20" spans="1:6" x14ac:dyDescent="0.25">
      <c r="A20" s="15" t="s">
        <v>29</v>
      </c>
      <c r="B20" s="16" t="s">
        <v>30</v>
      </c>
      <c r="C20" s="17" t="s">
        <v>111</v>
      </c>
      <c r="D20" s="17" t="s">
        <v>9</v>
      </c>
      <c r="E20" s="31">
        <v>53134</v>
      </c>
      <c r="F20" s="38">
        <v>3770</v>
      </c>
    </row>
    <row r="21" spans="1:6" x14ac:dyDescent="0.25">
      <c r="A21" s="15" t="s">
        <v>31</v>
      </c>
      <c r="B21" s="18" t="s">
        <v>32</v>
      </c>
      <c r="C21" s="28" t="s">
        <v>111</v>
      </c>
      <c r="D21" s="17" t="s">
        <v>9</v>
      </c>
      <c r="E21" s="31">
        <v>55774</v>
      </c>
      <c r="F21" s="38">
        <v>55743</v>
      </c>
    </row>
    <row r="22" spans="1:6" x14ac:dyDescent="0.25">
      <c r="A22" s="12" t="s">
        <v>33</v>
      </c>
      <c r="B22" s="13" t="s">
        <v>34</v>
      </c>
      <c r="C22" s="17" t="s">
        <v>111</v>
      </c>
      <c r="D22" s="14" t="s">
        <v>9</v>
      </c>
      <c r="E22" s="33">
        <f>E23+E24+E25+E26+E27+E28</f>
        <v>7608382</v>
      </c>
      <c r="F22" s="55">
        <f>F23+F24+F25+F26+F27+F28</f>
        <v>7539147.0800000001</v>
      </c>
    </row>
    <row r="23" spans="1:6" x14ac:dyDescent="0.25">
      <c r="A23" s="15" t="s">
        <v>35</v>
      </c>
      <c r="B23" s="16" t="s">
        <v>36</v>
      </c>
      <c r="C23" s="17" t="s">
        <v>111</v>
      </c>
      <c r="D23" s="17" t="s">
        <v>9</v>
      </c>
      <c r="E23" s="31">
        <v>1490400</v>
      </c>
      <c r="F23" s="38">
        <v>1516363.73</v>
      </c>
    </row>
    <row r="24" spans="1:6" x14ac:dyDescent="0.25">
      <c r="A24" s="15">
        <v>3222</v>
      </c>
      <c r="B24" s="18" t="s">
        <v>37</v>
      </c>
      <c r="C24" s="28" t="s">
        <v>111</v>
      </c>
      <c r="D24" s="17" t="s">
        <v>9</v>
      </c>
      <c r="E24" s="31">
        <v>22771</v>
      </c>
      <c r="F24" s="38">
        <v>0</v>
      </c>
    </row>
    <row r="25" spans="1:6" x14ac:dyDescent="0.25">
      <c r="A25" s="15" t="s">
        <v>38</v>
      </c>
      <c r="B25" s="18" t="s">
        <v>39</v>
      </c>
      <c r="C25" s="17" t="s">
        <v>111</v>
      </c>
      <c r="D25" s="17" t="s">
        <v>9</v>
      </c>
      <c r="E25" s="31">
        <v>4877728</v>
      </c>
      <c r="F25" s="38">
        <v>5441588.5300000003</v>
      </c>
    </row>
    <row r="26" spans="1:6" x14ac:dyDescent="0.25">
      <c r="A26" s="15">
        <v>3224</v>
      </c>
      <c r="B26" s="18" t="s">
        <v>40</v>
      </c>
      <c r="C26" s="17" t="s">
        <v>111</v>
      </c>
      <c r="D26" s="17" t="s">
        <v>9</v>
      </c>
      <c r="E26" s="31">
        <v>75906</v>
      </c>
      <c r="F26" s="38">
        <v>79112.740000000005</v>
      </c>
    </row>
    <row r="27" spans="1:6" x14ac:dyDescent="0.25">
      <c r="A27" s="15" t="s">
        <v>41</v>
      </c>
      <c r="B27" s="16" t="s">
        <v>42</v>
      </c>
      <c r="C27" s="28" t="s">
        <v>111</v>
      </c>
      <c r="D27" s="17" t="s">
        <v>9</v>
      </c>
      <c r="E27" s="31">
        <v>615671</v>
      </c>
      <c r="F27" s="38">
        <v>315061.57</v>
      </c>
    </row>
    <row r="28" spans="1:6" x14ac:dyDescent="0.25">
      <c r="A28" s="15" t="s">
        <v>43</v>
      </c>
      <c r="B28" s="18" t="s">
        <v>44</v>
      </c>
      <c r="C28" s="17" t="s">
        <v>111</v>
      </c>
      <c r="D28" s="17" t="s">
        <v>9</v>
      </c>
      <c r="E28" s="31">
        <v>525906</v>
      </c>
      <c r="F28" s="38">
        <v>187020.51</v>
      </c>
    </row>
    <row r="29" spans="1:6" x14ac:dyDescent="0.25">
      <c r="A29" s="12" t="s">
        <v>45</v>
      </c>
      <c r="B29" s="13" t="s">
        <v>46</v>
      </c>
      <c r="C29" s="17" t="s">
        <v>111</v>
      </c>
      <c r="D29" s="14" t="s">
        <v>9</v>
      </c>
      <c r="E29" s="33">
        <f>E30+E31+E32+E33+E34+E35+E36+E37+E38</f>
        <v>22655731</v>
      </c>
      <c r="F29" s="55">
        <f>F30+F31+F32+F33+F34+F35+F36+F37+F38</f>
        <v>20509565.41</v>
      </c>
    </row>
    <row r="30" spans="1:6" x14ac:dyDescent="0.25">
      <c r="A30" s="15" t="s">
        <v>47</v>
      </c>
      <c r="B30" s="16" t="s">
        <v>48</v>
      </c>
      <c r="C30" s="28" t="s">
        <v>111</v>
      </c>
      <c r="D30" s="17" t="s">
        <v>9</v>
      </c>
      <c r="E30" s="31">
        <v>3160328</v>
      </c>
      <c r="F30" s="38">
        <v>3205147.43</v>
      </c>
    </row>
    <row r="31" spans="1:6" x14ac:dyDescent="0.25">
      <c r="A31" s="15">
        <v>3232</v>
      </c>
      <c r="B31" s="16" t="s">
        <v>49</v>
      </c>
      <c r="C31" s="17" t="s">
        <v>111</v>
      </c>
      <c r="D31" s="17" t="s">
        <v>9</v>
      </c>
      <c r="E31" s="31">
        <v>2049458</v>
      </c>
      <c r="F31" s="38">
        <v>4042214.47</v>
      </c>
    </row>
    <row r="32" spans="1:6" x14ac:dyDescent="0.25">
      <c r="A32" s="15" t="s">
        <v>50</v>
      </c>
      <c r="B32" s="16" t="s">
        <v>51</v>
      </c>
      <c r="C32" s="17" t="s">
        <v>111</v>
      </c>
      <c r="D32" s="17" t="s">
        <v>9</v>
      </c>
      <c r="E32" s="31">
        <v>417482</v>
      </c>
      <c r="F32" s="38">
        <v>51330.42</v>
      </c>
    </row>
    <row r="33" spans="1:6" x14ac:dyDescent="0.25">
      <c r="A33" s="15" t="s">
        <v>52</v>
      </c>
      <c r="B33" s="16" t="s">
        <v>53</v>
      </c>
      <c r="C33" s="28" t="s">
        <v>111</v>
      </c>
      <c r="D33" s="17" t="s">
        <v>9</v>
      </c>
      <c r="E33" s="31">
        <v>1062682</v>
      </c>
      <c r="F33" s="38">
        <v>887828.05</v>
      </c>
    </row>
    <row r="34" spans="1:6" x14ac:dyDescent="0.25">
      <c r="A34" s="15" t="s">
        <v>54</v>
      </c>
      <c r="B34" s="16" t="s">
        <v>55</v>
      </c>
      <c r="C34" s="17" t="s">
        <v>111</v>
      </c>
      <c r="D34" s="17" t="s">
        <v>9</v>
      </c>
      <c r="E34" s="31">
        <v>5395222</v>
      </c>
      <c r="F34" s="38">
        <v>3723717.98</v>
      </c>
    </row>
    <row r="35" spans="1:6" x14ac:dyDescent="0.25">
      <c r="A35" s="15" t="s">
        <v>56</v>
      </c>
      <c r="B35" s="16" t="s">
        <v>57</v>
      </c>
      <c r="C35" s="17" t="s">
        <v>111</v>
      </c>
      <c r="D35" s="17" t="s">
        <v>9</v>
      </c>
      <c r="E35" s="31">
        <v>1727524</v>
      </c>
      <c r="F35" s="38">
        <v>1376514.05</v>
      </c>
    </row>
    <row r="36" spans="1:6" x14ac:dyDescent="0.25">
      <c r="A36" s="15" t="s">
        <v>58</v>
      </c>
      <c r="B36" s="16" t="s">
        <v>59</v>
      </c>
      <c r="C36" s="28" t="s">
        <v>111</v>
      </c>
      <c r="D36" s="17" t="s">
        <v>9</v>
      </c>
      <c r="E36" s="31">
        <v>1897647</v>
      </c>
      <c r="F36" s="38">
        <v>1885409.07</v>
      </c>
    </row>
    <row r="37" spans="1:6" x14ac:dyDescent="0.25">
      <c r="A37" s="15">
        <v>3238</v>
      </c>
      <c r="B37" s="16" t="s">
        <v>60</v>
      </c>
      <c r="C37" s="17" t="s">
        <v>111</v>
      </c>
      <c r="D37" s="17" t="s">
        <v>9</v>
      </c>
      <c r="E37" s="31">
        <v>5047741</v>
      </c>
      <c r="F37" s="38">
        <v>2444041.5099999998</v>
      </c>
    </row>
    <row r="38" spans="1:6" x14ac:dyDescent="0.25">
      <c r="A38" s="15" t="s">
        <v>61</v>
      </c>
      <c r="B38" s="16" t="s">
        <v>62</v>
      </c>
      <c r="C38" s="17" t="s">
        <v>111</v>
      </c>
      <c r="D38" s="17" t="s">
        <v>9</v>
      </c>
      <c r="E38" s="31">
        <v>1897647</v>
      </c>
      <c r="F38" s="38">
        <v>2893362.43</v>
      </c>
    </row>
    <row r="39" spans="1:6" x14ac:dyDescent="0.25">
      <c r="A39" s="12" t="s">
        <v>63</v>
      </c>
      <c r="B39" s="13" t="s">
        <v>64</v>
      </c>
      <c r="C39" s="28" t="s">
        <v>111</v>
      </c>
      <c r="D39" s="14" t="s">
        <v>9</v>
      </c>
      <c r="E39" s="33">
        <f>E40</f>
        <v>0</v>
      </c>
      <c r="F39" s="55">
        <f>F40</f>
        <v>0</v>
      </c>
    </row>
    <row r="40" spans="1:6" x14ac:dyDescent="0.25">
      <c r="A40" s="15" t="s">
        <v>65</v>
      </c>
      <c r="B40" s="16" t="s">
        <v>64</v>
      </c>
      <c r="C40" s="17" t="s">
        <v>111</v>
      </c>
      <c r="D40" s="17" t="s">
        <v>9</v>
      </c>
      <c r="E40" s="31">
        <v>0</v>
      </c>
      <c r="F40" s="38">
        <v>0</v>
      </c>
    </row>
    <row r="41" spans="1:6" x14ac:dyDescent="0.25">
      <c r="A41" s="12" t="s">
        <v>66</v>
      </c>
      <c r="B41" s="13" t="s">
        <v>67</v>
      </c>
      <c r="C41" s="17" t="s">
        <v>111</v>
      </c>
      <c r="D41" s="14" t="s">
        <v>9</v>
      </c>
      <c r="E41" s="30">
        <f>E42+E43+E44+E45+E46+E47</f>
        <v>996522</v>
      </c>
      <c r="F41" s="53">
        <f>F42+F43+F44+F45+F46+F47</f>
        <v>715182.73</v>
      </c>
    </row>
    <row r="42" spans="1:6" x14ac:dyDescent="0.25">
      <c r="A42" s="15" t="s">
        <v>68</v>
      </c>
      <c r="B42" s="16" t="s">
        <v>69</v>
      </c>
      <c r="C42" s="28" t="s">
        <v>111</v>
      </c>
      <c r="D42" s="14" t="s">
        <v>9</v>
      </c>
      <c r="E42" s="31">
        <v>151811</v>
      </c>
      <c r="F42" s="38">
        <v>138142.17000000001</v>
      </c>
    </row>
    <row r="43" spans="1:6" x14ac:dyDescent="0.25">
      <c r="A43" s="15" t="s">
        <v>70</v>
      </c>
      <c r="B43" s="16" t="s">
        <v>71</v>
      </c>
      <c r="C43" s="17" t="s">
        <v>111</v>
      </c>
      <c r="D43" s="17" t="s">
        <v>9</v>
      </c>
      <c r="E43" s="31">
        <v>135890</v>
      </c>
      <c r="F43" s="38">
        <v>155069.10999999999</v>
      </c>
    </row>
    <row r="44" spans="1:6" x14ac:dyDescent="0.25">
      <c r="A44" s="15" t="s">
        <v>72</v>
      </c>
      <c r="B44" s="16" t="s">
        <v>73</v>
      </c>
      <c r="C44" s="17" t="s">
        <v>111</v>
      </c>
      <c r="D44" s="17" t="s">
        <v>9</v>
      </c>
      <c r="E44" s="31">
        <v>0</v>
      </c>
      <c r="F44" s="38">
        <v>0</v>
      </c>
    </row>
    <row r="45" spans="1:6" x14ac:dyDescent="0.25">
      <c r="A45" s="15" t="s">
        <v>74</v>
      </c>
      <c r="B45" s="16" t="s">
        <v>75</v>
      </c>
      <c r="C45" s="28" t="s">
        <v>111</v>
      </c>
      <c r="D45" s="17" t="s">
        <v>9</v>
      </c>
      <c r="E45" s="31">
        <v>263764</v>
      </c>
      <c r="F45" s="38">
        <v>15916.29</v>
      </c>
    </row>
    <row r="46" spans="1:6" x14ac:dyDescent="0.25">
      <c r="A46" s="15">
        <v>3296</v>
      </c>
      <c r="B46" s="16" t="s">
        <v>76</v>
      </c>
      <c r="C46" s="17" t="s">
        <v>111</v>
      </c>
      <c r="D46" s="17" t="s">
        <v>9</v>
      </c>
      <c r="E46" s="31">
        <v>407104</v>
      </c>
      <c r="F46" s="38">
        <v>394106.57</v>
      </c>
    </row>
    <row r="47" spans="1:6" x14ac:dyDescent="0.25">
      <c r="A47" s="15" t="s">
        <v>77</v>
      </c>
      <c r="B47" s="16" t="s">
        <v>67</v>
      </c>
      <c r="C47" s="17" t="s">
        <v>111</v>
      </c>
      <c r="D47" s="17" t="s">
        <v>9</v>
      </c>
      <c r="E47" s="31">
        <v>37953</v>
      </c>
      <c r="F47" s="38">
        <v>11948.59</v>
      </c>
    </row>
    <row r="48" spans="1:6" x14ac:dyDescent="0.25">
      <c r="A48" s="12" t="s">
        <v>78</v>
      </c>
      <c r="B48" s="13" t="s">
        <v>79</v>
      </c>
      <c r="C48" s="28" t="s">
        <v>111</v>
      </c>
      <c r="D48" s="14" t="s">
        <v>9</v>
      </c>
      <c r="E48" s="33">
        <f>E49+E50+E51</f>
        <v>1516</v>
      </c>
      <c r="F48" s="55">
        <f>F49+F50+F51</f>
        <v>1515.99</v>
      </c>
    </row>
    <row r="49" spans="1:6" x14ac:dyDescent="0.25">
      <c r="A49" s="15" t="s">
        <v>80</v>
      </c>
      <c r="B49" s="16" t="s">
        <v>81</v>
      </c>
      <c r="C49" s="17" t="s">
        <v>111</v>
      </c>
      <c r="D49" s="17" t="s">
        <v>9</v>
      </c>
      <c r="E49" s="31">
        <v>30</v>
      </c>
      <c r="F49" s="38">
        <v>30</v>
      </c>
    </row>
    <row r="50" spans="1:6" x14ac:dyDescent="0.25">
      <c r="A50" s="15" t="s">
        <v>82</v>
      </c>
      <c r="B50" s="16" t="s">
        <v>83</v>
      </c>
      <c r="C50" s="17" t="s">
        <v>111</v>
      </c>
      <c r="D50" s="17" t="s">
        <v>9</v>
      </c>
      <c r="E50" s="31">
        <v>1486</v>
      </c>
      <c r="F50" s="38">
        <v>1485.99</v>
      </c>
    </row>
    <row r="51" spans="1:6" x14ac:dyDescent="0.25">
      <c r="A51" s="15">
        <v>3434</v>
      </c>
      <c r="B51" s="16" t="s">
        <v>84</v>
      </c>
      <c r="C51" s="28" t="s">
        <v>111</v>
      </c>
      <c r="D51" s="17" t="s">
        <v>9</v>
      </c>
      <c r="E51" s="31">
        <v>0</v>
      </c>
      <c r="F51" s="38">
        <v>0</v>
      </c>
    </row>
    <row r="52" spans="1:6" x14ac:dyDescent="0.25">
      <c r="A52" s="9" t="s">
        <v>85</v>
      </c>
      <c r="B52" s="10" t="s">
        <v>86</v>
      </c>
      <c r="C52" s="17" t="s">
        <v>111</v>
      </c>
      <c r="D52" s="11"/>
      <c r="E52" s="29">
        <f>E53+E59+E62</f>
        <v>3276926</v>
      </c>
      <c r="F52" s="52">
        <f>F53+F59+F62</f>
        <v>3087732.16</v>
      </c>
    </row>
    <row r="53" spans="1:6" x14ac:dyDescent="0.25">
      <c r="A53" s="12" t="s">
        <v>45</v>
      </c>
      <c r="B53" s="13" t="s">
        <v>46</v>
      </c>
      <c r="C53" s="17" t="s">
        <v>111</v>
      </c>
      <c r="D53" s="14" t="s">
        <v>9</v>
      </c>
      <c r="E53" s="30">
        <f>E54+E55+E56</f>
        <v>361612</v>
      </c>
      <c r="F53" s="53">
        <f>F54+F55+F56</f>
        <v>245249.35</v>
      </c>
    </row>
    <row r="54" spans="1:6" x14ac:dyDescent="0.25">
      <c r="A54" s="15">
        <v>3232</v>
      </c>
      <c r="B54" s="16" t="s">
        <v>49</v>
      </c>
      <c r="C54" s="28" t="s">
        <v>111</v>
      </c>
      <c r="D54" s="17" t="s">
        <v>9</v>
      </c>
      <c r="E54" s="31">
        <v>0</v>
      </c>
      <c r="F54" s="38">
        <v>0</v>
      </c>
    </row>
    <row r="55" spans="1:6" x14ac:dyDescent="0.25">
      <c r="A55" s="15" t="s">
        <v>54</v>
      </c>
      <c r="B55" s="16" t="s">
        <v>55</v>
      </c>
      <c r="C55" s="17" t="s">
        <v>111</v>
      </c>
      <c r="D55" s="17" t="s">
        <v>9</v>
      </c>
      <c r="E55" s="31">
        <v>361612</v>
      </c>
      <c r="F55" s="38">
        <v>245249.35</v>
      </c>
    </row>
    <row r="56" spans="1:6" x14ac:dyDescent="0.25">
      <c r="A56" s="15">
        <v>3238</v>
      </c>
      <c r="B56" s="16" t="s">
        <v>60</v>
      </c>
      <c r="C56" s="17" t="s">
        <v>111</v>
      </c>
      <c r="D56" s="17" t="s">
        <v>9</v>
      </c>
      <c r="E56" s="31">
        <v>0</v>
      </c>
      <c r="F56" s="38">
        <v>0</v>
      </c>
    </row>
    <row r="57" spans="1:6" hidden="1" x14ac:dyDescent="0.25">
      <c r="A57" s="12" t="s">
        <v>87</v>
      </c>
      <c r="B57" s="18" t="s">
        <v>88</v>
      </c>
      <c r="C57" s="28" t="s">
        <v>111</v>
      </c>
      <c r="D57" s="17" t="s">
        <v>9</v>
      </c>
      <c r="E57" s="34">
        <f>E58</f>
        <v>0</v>
      </c>
      <c r="F57" s="38"/>
    </row>
    <row r="58" spans="1:6" hidden="1" x14ac:dyDescent="0.25">
      <c r="A58" s="15">
        <v>4123</v>
      </c>
      <c r="B58" s="18" t="s">
        <v>89</v>
      </c>
      <c r="C58" s="17" t="s">
        <v>111</v>
      </c>
      <c r="D58" s="17" t="s">
        <v>9</v>
      </c>
      <c r="E58" s="31">
        <v>0</v>
      </c>
      <c r="F58" s="38"/>
    </row>
    <row r="59" spans="1:6" x14ac:dyDescent="0.25">
      <c r="A59" s="12" t="s">
        <v>90</v>
      </c>
      <c r="B59" s="13" t="s">
        <v>91</v>
      </c>
      <c r="C59" s="17" t="s">
        <v>111</v>
      </c>
      <c r="D59" s="14" t="s">
        <v>9</v>
      </c>
      <c r="E59" s="30">
        <f>E60+E61</f>
        <v>2665314</v>
      </c>
      <c r="F59" s="53">
        <f>F60+F61</f>
        <v>2597357.81</v>
      </c>
    </row>
    <row r="60" spans="1:6" x14ac:dyDescent="0.25">
      <c r="A60" s="15" t="s">
        <v>92</v>
      </c>
      <c r="B60" s="16" t="s">
        <v>93</v>
      </c>
      <c r="C60" s="28" t="s">
        <v>111</v>
      </c>
      <c r="D60" s="17" t="s">
        <v>9</v>
      </c>
      <c r="E60" s="31">
        <v>2183595</v>
      </c>
      <c r="F60" s="38">
        <v>2183595</v>
      </c>
    </row>
    <row r="61" spans="1:6" x14ac:dyDescent="0.25">
      <c r="A61" s="15" t="s">
        <v>94</v>
      </c>
      <c r="B61" s="16" t="s">
        <v>95</v>
      </c>
      <c r="C61" s="17" t="s">
        <v>111</v>
      </c>
      <c r="D61" s="17" t="s">
        <v>9</v>
      </c>
      <c r="E61" s="31">
        <v>481719</v>
      </c>
      <c r="F61" s="38">
        <v>413762.81</v>
      </c>
    </row>
    <row r="62" spans="1:6" x14ac:dyDescent="0.25">
      <c r="A62" s="19">
        <v>-426</v>
      </c>
      <c r="B62" s="20" t="s">
        <v>96</v>
      </c>
      <c r="C62" s="17" t="s">
        <v>111</v>
      </c>
      <c r="D62" s="14" t="s">
        <v>9</v>
      </c>
      <c r="E62" s="34">
        <f>E63</f>
        <v>250000</v>
      </c>
      <c r="F62" s="56">
        <f>F63</f>
        <v>245125</v>
      </c>
    </row>
    <row r="63" spans="1:6" x14ac:dyDescent="0.25">
      <c r="A63" s="15">
        <v>4262</v>
      </c>
      <c r="B63" s="21" t="s">
        <v>97</v>
      </c>
      <c r="C63" s="28" t="s">
        <v>111</v>
      </c>
      <c r="D63" s="17" t="s">
        <v>9</v>
      </c>
      <c r="E63" s="31">
        <v>250000</v>
      </c>
      <c r="F63" s="38">
        <v>245125</v>
      </c>
    </row>
    <row r="64" spans="1:6" x14ac:dyDescent="0.25">
      <c r="A64" s="9" t="s">
        <v>98</v>
      </c>
      <c r="B64" s="10" t="s">
        <v>99</v>
      </c>
      <c r="C64" s="17" t="s">
        <v>111</v>
      </c>
      <c r="D64" s="11"/>
      <c r="E64" s="29">
        <f>E65</f>
        <v>119070</v>
      </c>
      <c r="F64" s="52">
        <f>F65</f>
        <v>119069.13</v>
      </c>
    </row>
    <row r="65" spans="1:6" x14ac:dyDescent="0.25">
      <c r="A65" s="12" t="s">
        <v>90</v>
      </c>
      <c r="B65" s="13" t="s">
        <v>91</v>
      </c>
      <c r="C65" s="17" t="s">
        <v>111</v>
      </c>
      <c r="D65" s="14" t="s">
        <v>9</v>
      </c>
      <c r="E65" s="30">
        <f>E66+E67</f>
        <v>119070</v>
      </c>
      <c r="F65" s="53">
        <f>F66+F67</f>
        <v>119069.13</v>
      </c>
    </row>
    <row r="66" spans="1:6" x14ac:dyDescent="0.25">
      <c r="A66" s="15" t="s">
        <v>92</v>
      </c>
      <c r="B66" s="16" t="s">
        <v>93</v>
      </c>
      <c r="C66" s="28" t="s">
        <v>111</v>
      </c>
      <c r="D66" s="17" t="s">
        <v>9</v>
      </c>
      <c r="E66" s="31">
        <v>119069</v>
      </c>
      <c r="F66" s="38">
        <v>119069.13</v>
      </c>
    </row>
    <row r="67" spans="1:6" x14ac:dyDescent="0.25">
      <c r="A67" s="15" t="s">
        <v>100</v>
      </c>
      <c r="B67" s="16" t="s">
        <v>101</v>
      </c>
      <c r="C67" s="17" t="s">
        <v>111</v>
      </c>
      <c r="D67" s="17" t="s">
        <v>9</v>
      </c>
      <c r="E67" s="31">
        <v>1</v>
      </c>
      <c r="F67" s="38">
        <v>0</v>
      </c>
    </row>
    <row r="68" spans="1:6" x14ac:dyDescent="0.25">
      <c r="A68" s="9" t="s">
        <v>102</v>
      </c>
      <c r="B68" s="10" t="s">
        <v>103</v>
      </c>
      <c r="C68" s="17" t="s">
        <v>111</v>
      </c>
      <c r="D68" s="11"/>
      <c r="E68" s="29">
        <f>E69+E71</f>
        <v>780522</v>
      </c>
      <c r="F68" s="52">
        <f>F69+F71</f>
        <v>780319.48</v>
      </c>
    </row>
    <row r="69" spans="1:6" x14ac:dyDescent="0.25">
      <c r="A69" s="12" t="s">
        <v>45</v>
      </c>
      <c r="B69" s="13" t="s">
        <v>46</v>
      </c>
      <c r="C69" s="28" t="s">
        <v>111</v>
      </c>
      <c r="D69" s="14" t="s">
        <v>9</v>
      </c>
      <c r="E69" s="30">
        <f>E70</f>
        <v>780522</v>
      </c>
      <c r="F69" s="53">
        <f>F70</f>
        <v>780319.48</v>
      </c>
    </row>
    <row r="70" spans="1:6" x14ac:dyDescent="0.25">
      <c r="A70" s="15" t="s">
        <v>54</v>
      </c>
      <c r="B70" s="16" t="s">
        <v>55</v>
      </c>
      <c r="C70" s="17" t="s">
        <v>111</v>
      </c>
      <c r="D70" s="17" t="s">
        <v>9</v>
      </c>
      <c r="E70" s="31">
        <v>780522</v>
      </c>
      <c r="F70" s="38">
        <v>780319.48</v>
      </c>
    </row>
    <row r="71" spans="1:6" x14ac:dyDescent="0.25">
      <c r="A71" s="12" t="s">
        <v>104</v>
      </c>
      <c r="B71" s="13" t="s">
        <v>91</v>
      </c>
      <c r="C71" s="17" t="s">
        <v>111</v>
      </c>
      <c r="D71" s="14" t="s">
        <v>9</v>
      </c>
      <c r="E71" s="30">
        <f>E72</f>
        <v>0</v>
      </c>
      <c r="F71" s="53">
        <f>F72</f>
        <v>0</v>
      </c>
    </row>
    <row r="72" spans="1:6" x14ac:dyDescent="0.25">
      <c r="A72" s="15">
        <v>4231</v>
      </c>
      <c r="B72" s="18" t="s">
        <v>105</v>
      </c>
      <c r="C72" s="28" t="s">
        <v>111</v>
      </c>
      <c r="D72" s="22" t="s">
        <v>9</v>
      </c>
      <c r="E72" s="35">
        <v>0</v>
      </c>
      <c r="F72" s="38">
        <v>0</v>
      </c>
    </row>
    <row r="73" spans="1:6" x14ac:dyDescent="0.25">
      <c r="A73" s="9" t="s">
        <v>106</v>
      </c>
      <c r="B73" s="23" t="s">
        <v>107</v>
      </c>
      <c r="C73" s="17" t="s">
        <v>111</v>
      </c>
      <c r="D73" s="11"/>
      <c r="E73" s="29">
        <f>E74+E76+E78</f>
        <v>30000</v>
      </c>
      <c r="F73" s="52">
        <f>F74+F76+F78</f>
        <v>29906.25</v>
      </c>
    </row>
    <row r="74" spans="1:6" x14ac:dyDescent="0.25">
      <c r="A74" s="12" t="s">
        <v>23</v>
      </c>
      <c r="B74" s="13" t="s">
        <v>24</v>
      </c>
      <c r="C74" s="17" t="s">
        <v>111</v>
      </c>
      <c r="D74" s="14" t="s">
        <v>9</v>
      </c>
      <c r="E74" s="30">
        <f>E75</f>
        <v>30000</v>
      </c>
      <c r="F74" s="53">
        <f>F75</f>
        <v>29906.25</v>
      </c>
    </row>
    <row r="75" spans="1:6" x14ac:dyDescent="0.25">
      <c r="A75" s="15" t="s">
        <v>25</v>
      </c>
      <c r="B75" s="16" t="s">
        <v>26</v>
      </c>
      <c r="C75" s="28" t="s">
        <v>111</v>
      </c>
      <c r="D75" s="17" t="s">
        <v>9</v>
      </c>
      <c r="E75" s="31">
        <v>30000</v>
      </c>
      <c r="F75" s="38">
        <v>29906.25</v>
      </c>
    </row>
    <row r="76" spans="1:6" x14ac:dyDescent="0.25">
      <c r="A76" s="12" t="s">
        <v>33</v>
      </c>
      <c r="B76" s="13" t="s">
        <v>34</v>
      </c>
      <c r="C76" s="17" t="s">
        <v>111</v>
      </c>
      <c r="D76" s="17" t="s">
        <v>9</v>
      </c>
      <c r="E76" s="36">
        <f>E77</f>
        <v>0</v>
      </c>
      <c r="F76" s="57">
        <f>F77</f>
        <v>0</v>
      </c>
    </row>
    <row r="77" spans="1:6" x14ac:dyDescent="0.25">
      <c r="A77" s="15" t="s">
        <v>108</v>
      </c>
      <c r="B77" s="24" t="s">
        <v>37</v>
      </c>
      <c r="C77" s="17" t="s">
        <v>111</v>
      </c>
      <c r="D77" s="17" t="s">
        <v>9</v>
      </c>
      <c r="E77" s="31">
        <v>0</v>
      </c>
      <c r="F77" s="38">
        <v>0</v>
      </c>
    </row>
    <row r="78" spans="1:6" x14ac:dyDescent="0.25">
      <c r="A78" s="12" t="s">
        <v>45</v>
      </c>
      <c r="B78" s="13" t="s">
        <v>46</v>
      </c>
      <c r="C78" s="28" t="s">
        <v>111</v>
      </c>
      <c r="D78" s="17"/>
      <c r="E78" s="36">
        <f>E79+E80+E81+E82+E83</f>
        <v>0</v>
      </c>
      <c r="F78" s="57">
        <f>F79+F80+F81+F82+F83</f>
        <v>0</v>
      </c>
    </row>
    <row r="79" spans="1:6" x14ac:dyDescent="0.25">
      <c r="A79" s="15" t="s">
        <v>50</v>
      </c>
      <c r="B79" s="16" t="s">
        <v>51</v>
      </c>
      <c r="C79" s="17" t="s">
        <v>111</v>
      </c>
      <c r="D79" s="17" t="s">
        <v>9</v>
      </c>
      <c r="E79" s="31">
        <v>0</v>
      </c>
      <c r="F79" s="38">
        <v>0</v>
      </c>
    </row>
    <row r="80" spans="1:6" x14ac:dyDescent="0.25">
      <c r="A80" s="15" t="s">
        <v>52</v>
      </c>
      <c r="B80" s="16" t="s">
        <v>53</v>
      </c>
      <c r="C80" s="17" t="s">
        <v>111</v>
      </c>
      <c r="D80" s="17" t="s">
        <v>9</v>
      </c>
      <c r="E80" s="31">
        <v>0</v>
      </c>
      <c r="F80" s="38">
        <v>0</v>
      </c>
    </row>
    <row r="81" spans="1:6" x14ac:dyDescent="0.25">
      <c r="A81" s="15" t="s">
        <v>54</v>
      </c>
      <c r="B81" s="16" t="s">
        <v>55</v>
      </c>
      <c r="C81" s="28" t="s">
        <v>111</v>
      </c>
      <c r="D81" s="17" t="s">
        <v>9</v>
      </c>
      <c r="E81" s="31">
        <v>0</v>
      </c>
      <c r="F81" s="38">
        <v>0</v>
      </c>
    </row>
    <row r="82" spans="1:6" x14ac:dyDescent="0.25">
      <c r="A82" s="15" t="s">
        <v>58</v>
      </c>
      <c r="B82" s="16" t="s">
        <v>59</v>
      </c>
      <c r="C82" s="17" t="s">
        <v>111</v>
      </c>
      <c r="D82" s="17" t="s">
        <v>9</v>
      </c>
      <c r="E82" s="31">
        <v>0</v>
      </c>
      <c r="F82" s="38">
        <v>0</v>
      </c>
    </row>
    <row r="83" spans="1:6" x14ac:dyDescent="0.25">
      <c r="A83" s="15" t="s">
        <v>61</v>
      </c>
      <c r="B83" s="16" t="s">
        <v>62</v>
      </c>
      <c r="C83" s="17" t="s">
        <v>111</v>
      </c>
      <c r="D83" s="17" t="s">
        <v>9</v>
      </c>
      <c r="E83" s="31">
        <v>0</v>
      </c>
      <c r="F83" s="38">
        <v>0</v>
      </c>
    </row>
    <row r="84" spans="1:6" x14ac:dyDescent="0.25">
      <c r="A84" s="25" t="s">
        <v>109</v>
      </c>
      <c r="B84" s="26" t="s">
        <v>110</v>
      </c>
      <c r="C84" s="28" t="s">
        <v>111</v>
      </c>
      <c r="D84" s="27" t="s">
        <v>9</v>
      </c>
      <c r="E84" s="37">
        <f>E85+E88+E93</f>
        <v>42357</v>
      </c>
      <c r="F84" s="58">
        <f>F85+F88+F93</f>
        <v>42356.83</v>
      </c>
    </row>
    <row r="85" spans="1:6" x14ac:dyDescent="0.25">
      <c r="A85" s="12" t="s">
        <v>23</v>
      </c>
      <c r="B85" s="13" t="s">
        <v>24</v>
      </c>
      <c r="C85" s="17" t="s">
        <v>111</v>
      </c>
      <c r="D85" s="14" t="s">
        <v>9</v>
      </c>
      <c r="E85" s="30">
        <f>E86+E87</f>
        <v>42357</v>
      </c>
      <c r="F85" s="53">
        <f>F86+F87</f>
        <v>42356.83</v>
      </c>
    </row>
    <row r="86" spans="1:6" x14ac:dyDescent="0.25">
      <c r="A86" s="15" t="s">
        <v>25</v>
      </c>
      <c r="B86" s="16" t="s">
        <v>26</v>
      </c>
      <c r="C86" s="17" t="s">
        <v>111</v>
      </c>
      <c r="D86" s="17" t="s">
        <v>9</v>
      </c>
      <c r="E86" s="31">
        <v>42357</v>
      </c>
      <c r="F86" s="38">
        <v>41744.83</v>
      </c>
    </row>
    <row r="87" spans="1:6" x14ac:dyDescent="0.25">
      <c r="A87" s="15">
        <v>3214</v>
      </c>
      <c r="B87" s="16" t="s">
        <v>32</v>
      </c>
      <c r="C87" s="28" t="s">
        <v>111</v>
      </c>
      <c r="D87" s="17" t="s">
        <v>9</v>
      </c>
      <c r="E87" s="31">
        <v>0</v>
      </c>
      <c r="F87" s="38">
        <v>612</v>
      </c>
    </row>
    <row r="88" spans="1:6" x14ac:dyDescent="0.25">
      <c r="A88" s="12" t="s">
        <v>45</v>
      </c>
      <c r="B88" s="13" t="s">
        <v>46</v>
      </c>
      <c r="C88" s="17" t="s">
        <v>111</v>
      </c>
      <c r="D88" s="17" t="s">
        <v>9</v>
      </c>
      <c r="E88" s="36">
        <f>E89+E90+E91+E92</f>
        <v>0</v>
      </c>
      <c r="F88" s="57">
        <f>F89+F90+F91+F92</f>
        <v>0</v>
      </c>
    </row>
    <row r="89" spans="1:6" x14ac:dyDescent="0.25">
      <c r="A89" s="15" t="s">
        <v>52</v>
      </c>
      <c r="B89" s="16" t="s">
        <v>53</v>
      </c>
      <c r="C89" s="17" t="s">
        <v>111</v>
      </c>
      <c r="D89" s="17" t="s">
        <v>9</v>
      </c>
      <c r="E89" s="31">
        <v>0</v>
      </c>
      <c r="F89" s="38">
        <v>0</v>
      </c>
    </row>
    <row r="90" spans="1:6" x14ac:dyDescent="0.25">
      <c r="A90" s="15" t="s">
        <v>54</v>
      </c>
      <c r="B90" s="16" t="s">
        <v>55</v>
      </c>
      <c r="C90" s="28" t="s">
        <v>111</v>
      </c>
      <c r="D90" s="17" t="s">
        <v>9</v>
      </c>
      <c r="E90" s="31">
        <v>0</v>
      </c>
      <c r="F90" s="38">
        <v>0</v>
      </c>
    </row>
    <row r="91" spans="1:6" x14ac:dyDescent="0.25">
      <c r="A91" s="15" t="s">
        <v>58</v>
      </c>
      <c r="B91" s="16" t="s">
        <v>59</v>
      </c>
      <c r="C91" s="17" t="s">
        <v>111</v>
      </c>
      <c r="D91" s="17" t="s">
        <v>9</v>
      </c>
      <c r="E91" s="31">
        <v>0</v>
      </c>
      <c r="F91" s="38">
        <v>0</v>
      </c>
    </row>
    <row r="92" spans="1:6" x14ac:dyDescent="0.25">
      <c r="A92" s="15" t="s">
        <v>61</v>
      </c>
      <c r="B92" s="16" t="s">
        <v>62</v>
      </c>
      <c r="C92" s="17" t="s">
        <v>111</v>
      </c>
      <c r="D92" s="17" t="s">
        <v>9</v>
      </c>
      <c r="E92" s="31">
        <v>0</v>
      </c>
      <c r="F92" s="38">
        <v>0</v>
      </c>
    </row>
    <row r="93" spans="1:6" x14ac:dyDescent="0.25">
      <c r="A93" s="12" t="s">
        <v>66</v>
      </c>
      <c r="B93" s="13" t="s">
        <v>67</v>
      </c>
      <c r="C93" s="28" t="s">
        <v>111</v>
      </c>
      <c r="D93" s="14" t="s">
        <v>9</v>
      </c>
      <c r="E93" s="30">
        <f>E94+E95</f>
        <v>0</v>
      </c>
      <c r="F93" s="53">
        <f>F94+F95</f>
        <v>0</v>
      </c>
    </row>
    <row r="94" spans="1:6" x14ac:dyDescent="0.25">
      <c r="A94" s="15" t="s">
        <v>72</v>
      </c>
      <c r="B94" s="16" t="s">
        <v>73</v>
      </c>
      <c r="C94" s="17" t="s">
        <v>111</v>
      </c>
      <c r="D94" s="17" t="s">
        <v>9</v>
      </c>
      <c r="E94" s="31">
        <v>0</v>
      </c>
      <c r="F94" s="38">
        <v>0</v>
      </c>
    </row>
    <row r="95" spans="1:6" x14ac:dyDescent="0.25">
      <c r="A95" s="15" t="s">
        <v>77</v>
      </c>
      <c r="B95" s="16" t="s">
        <v>67</v>
      </c>
      <c r="C95" s="17" t="s">
        <v>111</v>
      </c>
      <c r="D95" s="17" t="s">
        <v>9</v>
      </c>
      <c r="E95" s="31">
        <v>0</v>
      </c>
      <c r="F95" s="38">
        <v>0</v>
      </c>
    </row>
    <row r="96" spans="1:6" x14ac:dyDescent="0.25">
      <c r="A96" s="25" t="s">
        <v>115</v>
      </c>
      <c r="B96" s="26" t="s">
        <v>116</v>
      </c>
      <c r="C96" s="28" t="s">
        <v>111</v>
      </c>
      <c r="D96" s="27" t="s">
        <v>114</v>
      </c>
      <c r="E96" s="37">
        <f>E97</f>
        <v>50000</v>
      </c>
      <c r="F96" s="58">
        <f>F97</f>
        <v>17513.41</v>
      </c>
    </row>
    <row r="97" spans="1:6" x14ac:dyDescent="0.25">
      <c r="A97" s="12" t="s">
        <v>23</v>
      </c>
      <c r="B97" s="13" t="s">
        <v>24</v>
      </c>
      <c r="C97" s="17" t="s">
        <v>111</v>
      </c>
      <c r="D97" s="14" t="s">
        <v>114</v>
      </c>
      <c r="E97" s="30">
        <f>E98</f>
        <v>50000</v>
      </c>
      <c r="F97" s="53">
        <f>F98</f>
        <v>17513.41</v>
      </c>
    </row>
    <row r="98" spans="1:6" x14ac:dyDescent="0.25">
      <c r="A98" s="15" t="s">
        <v>25</v>
      </c>
      <c r="B98" s="16" t="s">
        <v>26</v>
      </c>
      <c r="C98" s="17" t="s">
        <v>111</v>
      </c>
      <c r="D98" s="17" t="s">
        <v>114</v>
      </c>
      <c r="E98" s="31">
        <v>50000</v>
      </c>
      <c r="F98" s="38">
        <v>17513.41</v>
      </c>
    </row>
  </sheetData>
  <mergeCells count="3">
    <mergeCell ref="B2:C2"/>
    <mergeCell ref="A4:C4"/>
    <mergeCell ref="A6:C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DIRH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Alenka Vrpka</dc:creator>
  <cp:lastModifiedBy>Josipa Veger</cp:lastModifiedBy>
  <dcterms:created xsi:type="dcterms:W3CDTF">2020-12-08T09:45:53Z</dcterms:created>
  <dcterms:modified xsi:type="dcterms:W3CDTF">2025-04-01T06:48:21Z</dcterms:modified>
</cp:coreProperties>
</file>