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19\"/>
    </mc:Choice>
  </mc:AlternateContent>
  <xr:revisionPtr revIDLastSave="0" documentId="8_{106D67CB-A799-49DA-A27B-03D534D4E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105" i="1"/>
  <c r="E104" i="1"/>
  <c r="E102" i="1"/>
  <c r="E101" i="1" s="1"/>
  <c r="E4" i="1" s="1"/>
  <c r="E98" i="1"/>
  <c r="E97" i="1"/>
  <c r="E95" i="1"/>
  <c r="E92" i="1"/>
  <c r="E90" i="1"/>
  <c r="E88" i="1"/>
  <c r="E85" i="1"/>
  <c r="E83" i="1"/>
  <c r="E78" i="1"/>
  <c r="E72" i="1"/>
  <c r="E69" i="1"/>
  <c r="E66" i="1"/>
  <c r="E65" i="1" s="1"/>
  <c r="E60" i="1"/>
  <c r="E58" i="1"/>
  <c r="E50" i="1"/>
  <c r="E48" i="1"/>
  <c r="E38" i="1"/>
  <c r="E31" i="1"/>
  <c r="E26" i="1"/>
  <c r="E23" i="1"/>
  <c r="E21" i="1"/>
  <c r="E18" i="1"/>
  <c r="E9" i="1"/>
  <c r="E7" i="1"/>
  <c r="E82" i="1" l="1"/>
  <c r="E87" i="1"/>
  <c r="E17" i="1"/>
  <c r="E6" i="1"/>
  <c r="E106" i="1" l="1"/>
  <c r="E3" i="1"/>
  <c r="E2" i="1" l="1"/>
  <c r="E5" i="1"/>
</calcChain>
</file>

<file path=xl/sharedStrings.xml><?xml version="1.0" encoding="utf-8"?>
<sst xmlns="http://schemas.openxmlformats.org/spreadsheetml/2006/main" count="381" uniqueCount="125">
  <si>
    <t>Funk. podr.</t>
  </si>
  <si>
    <t>Izvor</t>
  </si>
  <si>
    <t>Plan 2019.</t>
  </si>
  <si>
    <t>22505</t>
  </si>
  <si>
    <t>Državni inspektorat</t>
  </si>
  <si>
    <t>3213 Inspekcijski nadzor</t>
  </si>
  <si>
    <t>A673014</t>
  </si>
  <si>
    <t>NADZOR GRAĐENJA</t>
  </si>
  <si>
    <t>0411</t>
  </si>
  <si>
    <t>321</t>
  </si>
  <si>
    <t>Naknade troškova zaposlenima</t>
  </si>
  <si>
    <t>11</t>
  </si>
  <si>
    <t>3211</t>
  </si>
  <si>
    <t>Službena putovanja</t>
  </si>
  <si>
    <t>322</t>
  </si>
  <si>
    <t>Rashodi za materijal i energiju</t>
  </si>
  <si>
    <t>3222</t>
  </si>
  <si>
    <t>Materijal i sirovine</t>
  </si>
  <si>
    <t>323</t>
  </si>
  <si>
    <t>Rashodi za usluge</t>
  </si>
  <si>
    <t>3233</t>
  </si>
  <si>
    <t>Usluge promidžbe i informiranja</t>
  </si>
  <si>
    <t>3234</t>
  </si>
  <si>
    <t>Komunalne usluge</t>
  </si>
  <si>
    <t>3235</t>
  </si>
  <si>
    <t>Zakupnine i najamnine</t>
  </si>
  <si>
    <t>3237</t>
  </si>
  <si>
    <t>Intelektualne i osobne usluge</t>
  </si>
  <si>
    <t>3239</t>
  </si>
  <si>
    <t>Ostale usluge</t>
  </si>
  <si>
    <t>A673018</t>
  </si>
  <si>
    <t>ADMINISTRACIJA I UPRAVLJANJE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</si>
  <si>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</si>
  <si>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</si>
  <si>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</si>
  <si>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</si>
  <si>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</si>
  <si>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</si>
  <si>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</si>
  <si>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</si>
  <si>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</si>
  <si>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</si>
  <si>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</si>
  <si>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</si>
  <si>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</si>
  <si>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</si>
  <si>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 enosti</t>
  </si>
  <si>
    <t>3212</t>
  </si>
  <si>
    <t>Naknade za prijevoz, za rad na terenu i odvojeni</t>
  </si>
  <si>
    <t>3213</t>
  </si>
  <si>
    <t>Stručno usavršavanje zaposlenika</t>
  </si>
  <si>
    <t>3214</t>
  </si>
  <si>
    <t>Ostale naknade trškova zaposlenima</t>
  </si>
  <si>
    <t>3221</t>
  </si>
  <si>
    <t>Uredski materijal i ostali materijalni rashodi</t>
  </si>
  <si>
    <t>3223</t>
  </si>
  <si>
    <t>Energija</t>
  </si>
  <si>
    <t>Materijal i dijelovi za tekuće i investicijsko održavanje</t>
  </si>
  <si>
    <t>3225</t>
  </si>
  <si>
    <t>Sitni inventar i auto gume</t>
  </si>
  <si>
    <t>Službena, radna i zaštitna odjeća i obuća</t>
  </si>
  <si>
    <t>3231</t>
  </si>
  <si>
    <t>Usluge telefona, pošte i prijevoza</t>
  </si>
  <si>
    <t>Usluge tekućeg i investicijskog održavanja</t>
  </si>
  <si>
    <t>3236</t>
  </si>
  <si>
    <t>Zdravstvene i veterinarske usluge</t>
  </si>
  <si>
    <t>Računalne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</si>
  <si>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</si>
  <si>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</si>
  <si>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</si>
  <si>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</si>
  <si>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</si>
  <si>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</si>
  <si>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 xml:space="preserve">Premije osiguranja </t>
  </si>
  <si>
    <t>3293</t>
  </si>
  <si>
    <t>Reprezentacija</t>
  </si>
  <si>
    <t>3294</t>
  </si>
  <si>
    <t xml:space="preserve">Članarine i norme </t>
  </si>
  <si>
    <t>3295</t>
  </si>
  <si>
    <t>Pristojbe i naknade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</si>
  <si>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</si>
  <si>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</si>
  <si>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</si>
  <si>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</si>
  <si>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</si>
  <si>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</si>
  <si>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</si>
  <si>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</si>
  <si>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Ostali nespomenuti financijski rashodi</t>
  </si>
  <si>
    <t>366</t>
  </si>
  <si>
    <t>Pomoći proračunskim korisnicima drugih proračuna</t>
  </si>
  <si>
    <t>Tekuće pomoći proračunskim korisnicima drugih proračuna</t>
  </si>
  <si>
    <t>A673020</t>
  </si>
  <si>
    <t>NADZOR SASTAVNICA OKOLIŠA</t>
  </si>
  <si>
    <t>Ostale naknade troškova zaposlenima</t>
  </si>
  <si>
    <t>3227</t>
  </si>
  <si>
    <t>Članarine i norme</t>
  </si>
  <si>
    <t>422</t>
  </si>
  <si>
    <t>Postrojenja i oprema</t>
  </si>
  <si>
    <t>K673015</t>
  </si>
  <si>
    <t>OBNOVA VOZNOG PARKA</t>
  </si>
  <si>
    <t>423</t>
  </si>
  <si>
    <t>Prijevozna sredstva</t>
  </si>
  <si>
    <t>Prijevozna sredstva u cestovnom prometu</t>
  </si>
  <si>
    <t>K673016</t>
  </si>
  <si>
    <t>INFORMATIZACIJA</t>
  </si>
  <si>
    <t>412</t>
  </si>
  <si>
    <t>Nematerijalna imovina</t>
  </si>
  <si>
    <t>4123</t>
  </si>
  <si>
    <t>Licence</t>
  </si>
  <si>
    <t>4221</t>
  </si>
  <si>
    <t>Uredska oprema i namještaj</t>
  </si>
  <si>
    <t>4222</t>
  </si>
  <si>
    <t>Komunikacijska oprema</t>
  </si>
  <si>
    <t>Nematerijalna proizvedena imovina</t>
  </si>
  <si>
    <t>Ulaganja u računalne programe</t>
  </si>
  <si>
    <t>K673017</t>
  </si>
  <si>
    <t>OPREMANJE</t>
  </si>
  <si>
    <t>4223</t>
  </si>
  <si>
    <t>Oprema za održavanje i zaštitu</t>
  </si>
  <si>
    <t>A673013</t>
  </si>
  <si>
    <t>PROJEKT PROSAFE</t>
  </si>
  <si>
    <t>51</t>
  </si>
  <si>
    <t xml:space="preserve">ukupno po izvorima </t>
  </si>
  <si>
    <t>ukupno po programima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</si>
</sst>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- &quot;@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18"/>
      </bottom>
      <diagonal/>
    </border>
    <border>
      <left/>
      <right style="thin">
        <color indexed="18"/>
      </right>
      <top style="thin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 style="thin">
        <color indexed="64"/>
      </left>
      <right/>
      <top style="thin">
        <color indexed="18"/>
      </top>
      <bottom style="thin">
        <color indexed="64"/>
      </bottom>
      <diagonal/>
    </border>
  </borders>
  <cellStyleXfs count="6">
    <xf numFmtId="0" fontId="0" fillId="0" borderId="0"/>
    <xf numFmtId="0" fontId="1" fillId="2" borderId="1" applyNumberFormat="0" applyProtection="0">
      <alignment horizontal="left" vertical="center" indent="1" justifyLastLine="1"/>
    </xf>
    <xf numFmtId="4" fontId="1" fillId="4" borderId="1" applyNumberFormat="0" applyProtection="0">
      <alignment horizontal="left" vertical="center" indent="1" justifyLastLine="1"/>
    </xf>
    <xf numFmtId="4" fontId="1" fillId="5" borderId="1" applyNumberFormat="0" applyProtection="0">
      <alignment vertical="center"/>
    </xf>
    <xf numFmtId="0" fontId="1" fillId="8" borderId="1" applyNumberFormat="0" applyProtection="0">
      <alignment horizontal="left" vertical="center" indent="1" justifyLastLine="1"/>
    </xf>
    <xf numFmtId="4" fontId="1" fillId="0" borderId="1" applyNumberFormat="0" applyProtection="0">
      <alignment horizontal="right" vertical="center"/>
    </xf>
  </cellStyleXfs>
  <cellXfs count="70">
    <xf numFmtId="0" fontId="0" fillId="0" borderId="0" xfId="0"/>
    <xf numFmtId="164" fontId="2" fillId="3" borderId="2" xfId="1" quotePrefix="1" applyNumberFormat="1" applyFont="1" applyFill="1" applyBorder="1" applyAlignment="1">
      <alignment vertical="center" justifyLastLine="1"/>
    </xf>
    <xf numFmtId="0" fontId="2" fillId="3" borderId="2" xfId="2" quotePrefix="1" applyNumberFormat="1" applyFont="1" applyFill="1" applyBorder="1" applyAlignment="1">
      <alignment horizontal="center" vertical="center" wrapText="1"/>
    </xf>
    <xf numFmtId="0" fontId="2" fillId="3" borderId="2" xfId="2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2" fillId="3" borderId="3" xfId="1" quotePrefix="1" applyNumberFormat="1" applyFont="1" applyFill="1" applyBorder="1" applyAlignment="1">
      <alignment vertical="center" justifyLastLine="1"/>
    </xf>
    <xf numFmtId="4" fontId="2" fillId="3" borderId="1" xfId="3" applyNumberFormat="1" applyFont="1" applyFill="1" applyBorder="1">
      <alignment vertical="center"/>
    </xf>
    <xf numFmtId="3" fontId="4" fillId="6" borderId="1" xfId="3" applyNumberFormat="1" applyFont="1" applyFill="1" applyBorder="1" applyAlignment="1">
      <alignment horizontal="center" vertical="center"/>
    </xf>
    <xf numFmtId="4" fontId="4" fillId="6" borderId="1" xfId="3" applyNumberFormat="1" applyFont="1" applyFill="1" applyBorder="1">
      <alignment vertical="center"/>
    </xf>
    <xf numFmtId="4" fontId="3" fillId="0" borderId="0" xfId="0" applyNumberFormat="1" applyFont="1"/>
    <xf numFmtId="4" fontId="5" fillId="3" borderId="1" xfId="3" applyNumberFormat="1" applyFont="1" applyFill="1" applyBorder="1">
      <alignment vertical="center"/>
    </xf>
    <xf numFmtId="4" fontId="8" fillId="7" borderId="1" xfId="3" applyNumberFormat="1" applyFont="1" applyFill="1" applyBorder="1" applyAlignment="1">
      <alignment horizontal="center" vertical="center"/>
    </xf>
    <xf numFmtId="4" fontId="8" fillId="7" borderId="1" xfId="3" applyNumberFormat="1" applyFont="1" applyFill="1" applyBorder="1" applyAlignment="1">
      <alignment horizontal="left" vertical="center"/>
    </xf>
    <xf numFmtId="49" fontId="8" fillId="7" borderId="1" xfId="3" applyNumberFormat="1" applyFont="1" applyFill="1" applyBorder="1" applyAlignment="1">
      <alignment horizontal="center" vertical="center"/>
    </xf>
    <xf numFmtId="4" fontId="8" fillId="7" borderId="1" xfId="3" applyNumberFormat="1" applyFont="1" applyFill="1" applyBorder="1">
      <alignment vertical="center"/>
    </xf>
    <xf numFmtId="164" fontId="4" fillId="0" borderId="1" xfId="4" quotePrefix="1" applyNumberFormat="1" applyFont="1" applyFill="1" applyBorder="1" applyAlignment="1">
      <alignment horizontal="center" vertical="center" justifyLastLine="1"/>
    </xf>
    <xf numFmtId="0" fontId="4" fillId="0" borderId="1" xfId="4" quotePrefix="1" applyFont="1" applyFill="1" applyBorder="1">
      <alignment horizontal="left" vertical="center" indent="1" justifyLastLine="1"/>
    </xf>
    <xf numFmtId="49" fontId="4" fillId="0" borderId="1" xfId="3" applyNumberFormat="1" applyFont="1" applyFill="1" applyBorder="1" applyAlignment="1">
      <alignment horizontal="center" vertical="center"/>
    </xf>
    <xf numFmtId="4" fontId="4" fillId="0" borderId="1" xfId="3" applyFont="1" applyFill="1" applyBorder="1">
      <alignment vertical="center"/>
    </xf>
    <xf numFmtId="0" fontId="9" fillId="0" borderId="1" xfId="4" quotePrefix="1" applyFont="1" applyFill="1" applyBorder="1" applyAlignment="1">
      <alignment horizontal="center" vertical="center" justifyLastLine="1"/>
    </xf>
    <xf numFmtId="0" fontId="9" fillId="0" borderId="1" xfId="4" quotePrefix="1" applyFont="1" applyFill="1" applyBorder="1">
      <alignment horizontal="left" vertical="center" indent="1" justifyLastLine="1"/>
    </xf>
    <xf numFmtId="49" fontId="9" fillId="0" borderId="1" xfId="5" applyNumberFormat="1" applyFont="1" applyFill="1" applyBorder="1" applyAlignment="1">
      <alignment horizontal="center" vertical="center"/>
    </xf>
    <xf numFmtId="4" fontId="9" fillId="0" borderId="1" xfId="5" applyNumberFormat="1" applyFont="1" applyFill="1" applyBorder="1">
      <alignment horizontal="right" vertical="center"/>
    </xf>
    <xf numFmtId="4" fontId="1" fillId="0" borderId="1" xfId="3" applyFont="1" applyFill="1" applyBorder="1">
      <alignment vertical="center"/>
    </xf>
    <xf numFmtId="3" fontId="1" fillId="0" borderId="1" xfId="5" applyNumberFormat="1">
      <alignment horizontal="right" vertical="center"/>
    </xf>
    <xf numFmtId="4" fontId="9" fillId="0" borderId="1" xfId="5" applyFont="1" applyFill="1" applyBorder="1">
      <alignment horizontal="right" vertical="center"/>
    </xf>
    <xf numFmtId="0" fontId="9" fillId="0" borderId="11" xfId="4" applyFont="1" applyFill="1" applyBorder="1">
      <alignment horizontal="left" vertical="center" indent="1" justifyLastLine="1"/>
    </xf>
    <xf numFmtId="4" fontId="4" fillId="0" borderId="1" xfId="3" applyNumberFormat="1" applyFont="1" applyFill="1" applyBorder="1">
      <alignment vertical="center"/>
    </xf>
    <xf numFmtId="49" fontId="4" fillId="0" borderId="1" xfId="5" applyNumberFormat="1" applyFont="1" applyFill="1" applyBorder="1" applyAlignment="1">
      <alignment horizontal="center" vertical="center"/>
    </xf>
    <xf numFmtId="4" fontId="4" fillId="0" borderId="1" xfId="5" applyNumberFormat="1" applyFont="1" applyFill="1" applyBorder="1">
      <alignment horizontal="right" vertical="center"/>
    </xf>
    <xf numFmtId="3" fontId="8" fillId="7" borderId="1" xfId="3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4" fontId="1" fillId="0" borderId="1" xfId="3" applyNumberFormat="1" applyFont="1" applyFill="1" applyBorder="1">
      <alignment vertical="center"/>
    </xf>
    <xf numFmtId="0" fontId="4" fillId="0" borderId="1" xfId="4" applyFont="1" applyFill="1" applyBorder="1">
      <alignment horizontal="left" vertical="center" indent="1" justifyLastLine="1"/>
    </xf>
    <xf numFmtId="0" fontId="9" fillId="0" borderId="1" xfId="4" applyFont="1" applyFill="1" applyBorder="1">
      <alignment horizontal="left" vertical="center" indent="1" justifyLastLine="1"/>
    </xf>
    <xf numFmtId="0" fontId="4" fillId="0" borderId="1" xfId="4" quotePrefix="1" applyFont="1" applyFill="1" applyBorder="1" applyAlignment="1">
      <alignment horizontal="center" vertical="center" justifyLastLine="1"/>
    </xf>
    <xf numFmtId="0" fontId="4" fillId="0" borderId="1" xfId="4" applyFont="1" applyFill="1" applyBorder="1" applyAlignment="1">
      <alignment horizontal="left" vertical="center" indent="1" justifyLastLine="1"/>
    </xf>
    <xf numFmtId="0" fontId="9" fillId="0" borderId="1" xfId="4" applyFont="1" applyFill="1" applyBorder="1" applyAlignment="1">
      <alignment horizontal="left" vertical="center" indent="1" justifyLastLine="1"/>
    </xf>
    <xf numFmtId="4" fontId="7" fillId="0" borderId="1" xfId="5" applyNumberFormat="1" applyFont="1" applyFill="1" applyBorder="1">
      <alignment horizontal="right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  <xf numFmtId="4" fontId="10" fillId="0" borderId="0" xfId="0" applyNumberFormat="1" applyFont="1" applyBorder="1"/>
    <xf numFmtId="4" fontId="12" fillId="0" borderId="0" xfId="0" applyNumberFormat="1" applyFont="1"/>
    <xf numFmtId="0" fontId="9" fillId="9" borderId="12" xfId="4" quotePrefix="1" applyFont="1" applyFill="1" applyBorder="1" applyAlignment="1">
      <alignment horizontal="center" vertical="center" justifyLastLine="1"/>
    </xf>
    <xf numFmtId="0" fontId="9" fillId="9" borderId="12" xfId="4" quotePrefix="1" applyFont="1" applyFill="1" applyBorder="1">
      <alignment horizontal="left" vertical="center" indent="1" justifyLastLine="1"/>
    </xf>
    <xf numFmtId="49" fontId="9" fillId="9" borderId="12" xfId="5" applyNumberFormat="1" applyFont="1" applyFill="1" applyBorder="1" applyAlignment="1">
      <alignment horizontal="center" vertical="center"/>
    </xf>
    <xf numFmtId="4" fontId="9" fillId="9" borderId="12" xfId="5" applyNumberFormat="1" applyFont="1" applyFill="1" applyBorder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3" fillId="0" borderId="2" xfId="0" applyFont="1" applyBorder="1"/>
    <xf numFmtId="49" fontId="9" fillId="0" borderId="2" xfId="5" applyNumberFormat="1" applyFont="1" applyFill="1" applyBorder="1" applyAlignment="1">
      <alignment horizontal="center" vertical="center"/>
    </xf>
    <xf numFmtId="4" fontId="7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2" fillId="3" borderId="13" xfId="1" quotePrefix="1" applyFont="1" applyFill="1" applyBorder="1" applyAlignment="1">
      <alignment vertical="center" justifyLastLine="1"/>
    </xf>
    <xf numFmtId="164" fontId="2" fillId="3" borderId="14" xfId="1" quotePrefix="1" applyNumberFormat="1" applyFont="1" applyFill="1" applyBorder="1" applyAlignment="1">
      <alignment vertical="center" justifyLastLine="1"/>
    </xf>
    <xf numFmtId="0" fontId="2" fillId="3" borderId="15" xfId="1" quotePrefix="1" applyFont="1" applyFill="1" applyBorder="1" applyAlignment="1">
      <alignment vertical="center" justifyLastLine="1"/>
    </xf>
    <xf numFmtId="0" fontId="2" fillId="3" borderId="14" xfId="2" quotePrefix="1" applyNumberFormat="1" applyFont="1" applyFill="1" applyBorder="1" applyAlignment="1">
      <alignment horizontal="center" vertical="center" wrapText="1"/>
    </xf>
    <xf numFmtId="0" fontId="2" fillId="3" borderId="14" xfId="2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 justifyLastLine="1"/>
    </xf>
    <xf numFmtId="0" fontId="2" fillId="3" borderId="5" xfId="1" quotePrefix="1" applyFont="1" applyFill="1" applyBorder="1" applyAlignment="1">
      <alignment horizontal="center" vertical="center" wrapText="1" justifyLastLine="1"/>
    </xf>
    <xf numFmtId="164" fontId="2" fillId="6" borderId="6" xfId="1" quotePrefix="1" applyNumberFormat="1" applyFont="1" applyFill="1" applyBorder="1" applyAlignment="1">
      <alignment horizontal="center" vertical="center" justifyLastLine="1"/>
    </xf>
    <xf numFmtId="164" fontId="2" fillId="6" borderId="7" xfId="1" quotePrefix="1" applyNumberFormat="1" applyFont="1" applyFill="1" applyBorder="1" applyAlignment="1">
      <alignment horizontal="center" vertical="center" justifyLastLine="1"/>
    </xf>
    <xf numFmtId="164" fontId="2" fillId="6" borderId="8" xfId="1" quotePrefix="1" applyNumberFormat="1" applyFont="1" applyFill="1" applyBorder="1" applyAlignment="1">
      <alignment horizontal="center" vertical="center" justifyLastLine="1"/>
    </xf>
    <xf numFmtId="164" fontId="2" fillId="6" borderId="9" xfId="1" quotePrefix="1" applyNumberFormat="1" applyFont="1" applyFill="1" applyBorder="1" applyAlignment="1">
      <alignment horizontal="center" vertical="center" justifyLastLine="1"/>
    </xf>
    <xf numFmtId="164" fontId="2" fillId="6" borderId="0" xfId="1" quotePrefix="1" applyNumberFormat="1" applyFont="1" applyFill="1" applyBorder="1" applyAlignment="1">
      <alignment horizontal="center" vertical="center" justifyLastLine="1"/>
    </xf>
    <xf numFmtId="164" fontId="2" fillId="6" borderId="10" xfId="1" quotePrefix="1" applyNumberFormat="1" applyFont="1" applyFill="1" applyBorder="1" applyAlignment="1">
      <alignment horizontal="center" vertical="center" justifyLastLine="1"/>
    </xf>
    <xf numFmtId="0" fontId="6" fillId="3" borderId="9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vertical="center" wrapText="1"/>
    </xf>
  </cellXfs>
  <cellStyles count="6">
    <cellStyle name="Normalno" xfId="0" builtinId="0"/>
    <cellStyle name="SAPBEXaggData" xfId="3" xr:uid="{00000000-0005-0000-0000-000001000000}"/>
    <cellStyle name="SAPBEXchaText" xfId="2" xr:uid="{00000000-0005-0000-0000-000002000000}"/>
    <cellStyle name="SAPBEXHLevel1" xfId="1" xr:uid="{00000000-0005-0000-0000-000003000000}"/>
    <cellStyle name="SAPBEXHLevel3" xfId="4" xr:uid="{00000000-0005-0000-0000-000004000000}"/>
    <cellStyle name="SAPBEXstdData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pic macro="[1]!DesignIconClicked">
      <xdr:nvPicPr>
        <xdr:cNvPr id="2" name="BExW0BRSPUM2V53FMGDX58DT3RRQ" descr="Expand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0" y="1314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72</xdr:row>
      <xdr:rowOff>0</xdr:rowOff>
    </xdr:from>
    <xdr:to>
      <xdr:col>5</xdr:col>
      <xdr:colOff>0</xdr:colOff>
      <xdr:row>72</xdr:row>
      <xdr:rowOff>123825</xdr:rowOff>
    </xdr:to>
    <xdr:pic macro="[1]!DesignIconClicked">
      <xdr:nvPicPr>
        <xdr:cNvPr id="3" name="BEx967EU7L43NZ2RGYGQL1GUZX2V" descr="Expand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43800" y="135636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9"/>
  <sheetViews>
    <sheetView tabSelected="1" zoomScaleNormal="100" workbookViewId="0">
      <selection activeCell="G34" sqref="G34"/>
    </sheetView>
  </sheetViews>
  <sheetFormatPr defaultRowHeight="14.25" x14ac:dyDescent="0.2"/>
  <cols>
    <col min="1" max="1" width="9.7109375" style="39" customWidth="1"/>
    <col min="2" max="2" width="45.7109375" style="4" customWidth="1"/>
    <col min="3" max="4" width="5.7109375" style="4" customWidth="1"/>
    <col min="5" max="5" width="16.28515625" style="4" customWidth="1"/>
    <col min="6" max="6" width="9.140625" style="4"/>
    <col min="7" max="7" width="15.42578125" style="4" bestFit="1" customWidth="1"/>
    <col min="8" max="16384" width="9.140625" style="4"/>
  </cols>
  <sheetData>
    <row r="1" spans="1:5" ht="24" customHeight="1" x14ac:dyDescent="0.2">
      <c r="A1" s="1"/>
      <c r="B1" s="54"/>
      <c r="C1" s="2" t="s">
        <v>0</v>
      </c>
      <c r="D1" s="2" t="s">
        <v>1</v>
      </c>
      <c r="E1" s="3" t="s">
        <v>2</v>
      </c>
    </row>
    <row r="2" spans="1:5" ht="28.5" customHeight="1" x14ac:dyDescent="0.2">
      <c r="A2" s="5" t="s">
        <v>3</v>
      </c>
      <c r="B2" s="59" t="s">
        <v>4</v>
      </c>
      <c r="C2" s="60"/>
      <c r="D2" s="6"/>
      <c r="E2" s="6">
        <f>E3+E4</f>
        <v>199449287</v>
      </c>
    </row>
    <row r="3" spans="1:5" ht="15" customHeight="1" x14ac:dyDescent="0.2">
      <c r="A3" s="61"/>
      <c r="B3" s="62"/>
      <c r="C3" s="63"/>
      <c r="D3" s="7">
        <v>11</v>
      </c>
      <c r="E3" s="8">
        <f>E6+E17+E65+E82+E87+E97</f>
        <v>199399287</v>
      </c>
    </row>
    <row r="4" spans="1:5" ht="15" customHeight="1" x14ac:dyDescent="0.2">
      <c r="A4" s="64"/>
      <c r="B4" s="65"/>
      <c r="C4" s="66"/>
      <c r="D4" s="7">
        <v>51</v>
      </c>
      <c r="E4" s="8">
        <f>E101</f>
        <v>50000</v>
      </c>
    </row>
    <row r="5" spans="1:5" ht="24" customHeight="1" x14ac:dyDescent="0.2">
      <c r="A5" s="67" t="s">
        <v>5</v>
      </c>
      <c r="B5" s="68"/>
      <c r="C5" s="69"/>
      <c r="D5" s="10"/>
      <c r="E5" s="10">
        <f>E3</f>
        <v>199399287</v>
      </c>
    </row>
    <row r="6" spans="1:5" x14ac:dyDescent="0.2">
      <c r="A6" s="11" t="s">
        <v>6</v>
      </c>
      <c r="B6" s="12" t="s">
        <v>7</v>
      </c>
      <c r="C6" s="13" t="s">
        <v>8</v>
      </c>
      <c r="D6" s="14"/>
      <c r="E6" s="14">
        <f>E7+E9+E11</f>
        <v>30000</v>
      </c>
    </row>
    <row r="7" spans="1:5" x14ac:dyDescent="0.2">
      <c r="A7" s="15" t="s">
        <v>9</v>
      </c>
      <c r="B7" s="16" t="s">
        <v>10</v>
      </c>
      <c r="C7" s="17" t="s">
        <v>8</v>
      </c>
      <c r="D7" s="17" t="s">
        <v>11</v>
      </c>
      <c r="E7" s="18">
        <f>E8</f>
        <v>30000</v>
      </c>
    </row>
    <row r="8" spans="1:5" x14ac:dyDescent="0.2">
      <c r="A8" s="19" t="s">
        <v>12</v>
      </c>
      <c r="B8" s="20" t="s">
        <v>13</v>
      </c>
      <c r="C8" s="21" t="s">
        <v>8</v>
      </c>
      <c r="D8" s="21" t="s">
        <v>11</v>
      </c>
      <c r="E8" s="22">
        <v>30000</v>
      </c>
    </row>
    <row r="9" spans="1:5" x14ac:dyDescent="0.2">
      <c r="A9" s="15" t="s">
        <v>14</v>
      </c>
      <c r="B9" s="16" t="s">
        <v>15</v>
      </c>
      <c r="C9" s="17" t="s">
        <v>8</v>
      </c>
      <c r="D9" s="17" t="s">
        <v>11</v>
      </c>
      <c r="E9" s="18">
        <f>E10</f>
        <v>0</v>
      </c>
    </row>
    <row r="10" spans="1:5" x14ac:dyDescent="0.2">
      <c r="A10" s="19" t="s">
        <v>16</v>
      </c>
      <c r="B10" s="20" t="s">
        <v>17</v>
      </c>
      <c r="C10" s="17" t="s">
        <v>8</v>
      </c>
      <c r="D10" s="17" t="s">
        <v>11</v>
      </c>
      <c r="E10" s="23">
        <v>0</v>
      </c>
    </row>
    <row r="11" spans="1:5" x14ac:dyDescent="0.2">
      <c r="A11" s="15" t="s">
        <v>18</v>
      </c>
      <c r="B11" s="16" t="s">
        <v>19</v>
      </c>
      <c r="C11" s="17" t="s">
        <v>8</v>
      </c>
      <c r="D11" s="17" t="s">
        <v>11</v>
      </c>
      <c r="E11" s="18">
        <v>0</v>
      </c>
    </row>
    <row r="12" spans="1:5" x14ac:dyDescent="0.2">
      <c r="A12" s="19" t="s">
        <v>20</v>
      </c>
      <c r="B12" s="20" t="s">
        <v>21</v>
      </c>
      <c r="C12" s="21" t="s">
        <v>8</v>
      </c>
      <c r="D12" s="21" t="s">
        <v>11</v>
      </c>
      <c r="E12" s="23">
        <v>0</v>
      </c>
    </row>
    <row r="13" spans="1:5" x14ac:dyDescent="0.2">
      <c r="A13" s="19" t="s">
        <v>22</v>
      </c>
      <c r="B13" s="20" t="s">
        <v>23</v>
      </c>
      <c r="C13" s="21" t="s">
        <v>8</v>
      </c>
      <c r="D13" s="21" t="s">
        <v>11</v>
      </c>
      <c r="E13" s="23">
        <v>0</v>
      </c>
    </row>
    <row r="14" spans="1:5" x14ac:dyDescent="0.2">
      <c r="A14" s="19" t="s">
        <v>24</v>
      </c>
      <c r="B14" s="20" t="s">
        <v>25</v>
      </c>
      <c r="C14" s="21" t="s">
        <v>8</v>
      </c>
      <c r="D14" s="21" t="s">
        <v>11</v>
      </c>
      <c r="E14" s="23">
        <v>0</v>
      </c>
    </row>
    <row r="15" spans="1:5" x14ac:dyDescent="0.2">
      <c r="A15" s="19" t="s">
        <v>26</v>
      </c>
      <c r="B15" s="20" t="s">
        <v>27</v>
      </c>
      <c r="C15" s="21" t="s">
        <v>8</v>
      </c>
      <c r="D15" s="21" t="s">
        <v>11</v>
      </c>
      <c r="E15" s="23">
        <v>0</v>
      </c>
    </row>
    <row r="16" spans="1:5" x14ac:dyDescent="0.2">
      <c r="A16" s="19" t="s">
        <v>28</v>
      </c>
      <c r="B16" s="20" t="s">
        <v>29</v>
      </c>
      <c r="C16" s="21" t="s">
        <v>8</v>
      </c>
      <c r="D16" s="21" t="s">
        <v>11</v>
      </c>
      <c r="E16" s="23">
        <v>0</v>
      </c>
    </row>
    <row r="17" spans="1:5" x14ac:dyDescent="0.2">
      <c r="A17" s="11" t="s">
        <v>30</v>
      </c>
      <c r="B17" s="12" t="s">
        <v>31</v>
      </c>
      <c r="C17" s="13" t="s">
        <v>8</v>
      </c>
      <c r="D17" s="14"/>
      <c r="E17" s="14">
        <f>E18+E21+E23+E26+E31+E38+E48+E50+E58+E63</f>
        <v>195150412</v>
      </c>
    </row>
    <row r="18" spans="1:5" x14ac:dyDescent="0.2">
      <c r="A18" s="15" t="s">
        <v>32</v>
      </c>
      <c r="B18" s="16" t="s">
        <v>33</v>
      </c>
      <c r="C18" s="17" t="s">
        <v>8</v>
      </c>
      <c r="D18" s="17" t="s">
        <v>11</v>
      </c>
      <c r="E18" s="18">
        <f>E19+E20</f>
        <v>128493200</v>
      </c>
    </row>
    <row r="19" spans="1:5" x14ac:dyDescent="0.2">
      <c r="A19" s="19" t="s">
        <v>34</v>
      </c>
      <c r="B19" s="20" t="s">
        <v>35</v>
      </c>
      <c r="C19" s="21" t="s">
        <v>8</v>
      </c>
      <c r="D19" s="21" t="s">
        <v>11</v>
      </c>
      <c r="E19" s="24">
        <v>127740880</v>
      </c>
    </row>
    <row r="20" spans="1:5" x14ac:dyDescent="0.2">
      <c r="A20" s="19" t="s">
        <v>36</v>
      </c>
      <c r="B20" s="20" t="s">
        <v>37</v>
      </c>
      <c r="C20" s="21" t="s">
        <v>8</v>
      </c>
      <c r="D20" s="21" t="s">
        <v>11</v>
      </c>
      <c r="E20" s="22">
        <v>752320</v>
      </c>
    </row>
    <row r="21" spans="1:5" x14ac:dyDescent="0.2">
      <c r="A21" s="15" t="s">
        <v>38</v>
      </c>
      <c r="B21" s="16" t="s">
        <v>39</v>
      </c>
      <c r="C21" s="17" t="s">
        <v>8</v>
      </c>
      <c r="D21" s="17" t="s">
        <v>11</v>
      </c>
      <c r="E21" s="18">
        <f>E22</f>
        <v>5215478</v>
      </c>
    </row>
    <row r="22" spans="1:5" x14ac:dyDescent="0.2">
      <c r="A22" s="19" t="s">
        <v>40</v>
      </c>
      <c r="B22" s="20" t="s">
        <v>39</v>
      </c>
      <c r="C22" s="21" t="s">
        <v>8</v>
      </c>
      <c r="D22" s="21" t="s">
        <v>11</v>
      </c>
      <c r="E22" s="22">
        <v>5215478</v>
      </c>
    </row>
    <row r="23" spans="1:5" x14ac:dyDescent="0.2">
      <c r="A23" s="15" t="s">
        <v>41</v>
      </c>
      <c r="B23" s="16" t="s">
        <v>42</v>
      </c>
      <c r="C23" s="17" t="s">
        <v>8</v>
      </c>
      <c r="D23" s="17" t="s">
        <v>11</v>
      </c>
      <c r="E23" s="18">
        <f>E24+E25</f>
        <v>21217961</v>
      </c>
    </row>
    <row r="24" spans="1:5" x14ac:dyDescent="0.2">
      <c r="A24" s="19" t="s">
        <v>43</v>
      </c>
      <c r="B24" s="20" t="s">
        <v>44</v>
      </c>
      <c r="C24" s="21" t="s">
        <v>8</v>
      </c>
      <c r="D24" s="21" t="s">
        <v>11</v>
      </c>
      <c r="E24" s="25">
        <v>18823703</v>
      </c>
    </row>
    <row r="25" spans="1:5" x14ac:dyDescent="0.2">
      <c r="A25" s="19" t="s">
        <v>45</v>
      </c>
      <c r="B25" s="20" t="s">
        <v>46</v>
      </c>
      <c r="C25" s="21" t="s">
        <v>8</v>
      </c>
      <c r="D25" s="21" t="s">
        <v>11</v>
      </c>
      <c r="E25" s="25">
        <v>2394258</v>
      </c>
    </row>
    <row r="26" spans="1:5" x14ac:dyDescent="0.2">
      <c r="A26" s="15" t="s">
        <v>9</v>
      </c>
      <c r="B26" s="16" t="s">
        <v>10</v>
      </c>
      <c r="C26" s="17" t="s">
        <v>8</v>
      </c>
      <c r="D26" s="17" t="s">
        <v>11</v>
      </c>
      <c r="E26" s="18">
        <f>E27+E28+E29+E30</f>
        <v>8961622</v>
      </c>
    </row>
    <row r="27" spans="1:5" x14ac:dyDescent="0.2">
      <c r="A27" s="19" t="s">
        <v>12</v>
      </c>
      <c r="B27" s="20" t="s">
        <v>13</v>
      </c>
      <c r="C27" s="21" t="s">
        <v>8</v>
      </c>
      <c r="D27" s="21" t="s">
        <v>11</v>
      </c>
      <c r="E27" s="22">
        <v>3894104</v>
      </c>
    </row>
    <row r="28" spans="1:5" x14ac:dyDescent="0.2">
      <c r="A28" s="19" t="s">
        <v>47</v>
      </c>
      <c r="B28" s="20" t="s">
        <v>48</v>
      </c>
      <c r="C28" s="21" t="s">
        <v>8</v>
      </c>
      <c r="D28" s="21" t="s">
        <v>11</v>
      </c>
      <c r="E28" s="22">
        <v>4958610</v>
      </c>
    </row>
    <row r="29" spans="1:5" x14ac:dyDescent="0.2">
      <c r="A29" s="19" t="s">
        <v>49</v>
      </c>
      <c r="B29" s="20" t="s">
        <v>50</v>
      </c>
      <c r="C29" s="21" t="s">
        <v>8</v>
      </c>
      <c r="D29" s="21" t="s">
        <v>11</v>
      </c>
      <c r="E29" s="22">
        <v>53134</v>
      </c>
    </row>
    <row r="30" spans="1:5" x14ac:dyDescent="0.2">
      <c r="A30" s="19" t="s">
        <v>51</v>
      </c>
      <c r="B30" s="20" t="s">
        <v>52</v>
      </c>
      <c r="C30" s="21" t="s">
        <v>8</v>
      </c>
      <c r="D30" s="21" t="s">
        <v>11</v>
      </c>
      <c r="E30" s="22">
        <v>55774</v>
      </c>
    </row>
    <row r="31" spans="1:5" x14ac:dyDescent="0.2">
      <c r="A31" s="15" t="s">
        <v>14</v>
      </c>
      <c r="B31" s="16" t="s">
        <v>15</v>
      </c>
      <c r="C31" s="17" t="s">
        <v>8</v>
      </c>
      <c r="D31" s="17" t="s">
        <v>11</v>
      </c>
      <c r="E31" s="18">
        <f>E32+E33+E34+E35+E36+E37</f>
        <v>7608382</v>
      </c>
    </row>
    <row r="32" spans="1:5" x14ac:dyDescent="0.2">
      <c r="A32" s="19" t="s">
        <v>53</v>
      </c>
      <c r="B32" s="20" t="s">
        <v>54</v>
      </c>
      <c r="C32" s="21" t="s">
        <v>8</v>
      </c>
      <c r="D32" s="21" t="s">
        <v>11</v>
      </c>
      <c r="E32" s="22">
        <v>1490400</v>
      </c>
    </row>
    <row r="33" spans="1:5" x14ac:dyDescent="0.2">
      <c r="A33" s="19" t="s">
        <v>16</v>
      </c>
      <c r="B33" s="20" t="s">
        <v>17</v>
      </c>
      <c r="C33" s="21" t="s">
        <v>8</v>
      </c>
      <c r="D33" s="21" t="s">
        <v>11</v>
      </c>
      <c r="E33" s="22">
        <v>22771</v>
      </c>
    </row>
    <row r="34" spans="1:5" x14ac:dyDescent="0.2">
      <c r="A34" s="19" t="s">
        <v>55</v>
      </c>
      <c r="B34" s="20" t="s">
        <v>56</v>
      </c>
      <c r="C34" s="21" t="s">
        <v>8</v>
      </c>
      <c r="D34" s="21" t="s">
        <v>11</v>
      </c>
      <c r="E34" s="22">
        <v>4877728</v>
      </c>
    </row>
    <row r="35" spans="1:5" x14ac:dyDescent="0.2">
      <c r="A35" s="19">
        <v>3224</v>
      </c>
      <c r="B35" s="26" t="s">
        <v>57</v>
      </c>
      <c r="C35" s="21" t="s">
        <v>8</v>
      </c>
      <c r="D35" s="21" t="s">
        <v>11</v>
      </c>
      <c r="E35" s="22">
        <v>75906</v>
      </c>
    </row>
    <row r="36" spans="1:5" x14ac:dyDescent="0.2">
      <c r="A36" s="19" t="s">
        <v>58</v>
      </c>
      <c r="B36" s="20" t="s">
        <v>59</v>
      </c>
      <c r="C36" s="21" t="s">
        <v>8</v>
      </c>
      <c r="D36" s="21" t="s">
        <v>11</v>
      </c>
      <c r="E36" s="22">
        <v>615671</v>
      </c>
    </row>
    <row r="37" spans="1:5" x14ac:dyDescent="0.2">
      <c r="A37" s="19">
        <v>3227</v>
      </c>
      <c r="B37" s="20" t="s">
        <v>60</v>
      </c>
      <c r="C37" s="21" t="s">
        <v>8</v>
      </c>
      <c r="D37" s="21" t="s">
        <v>11</v>
      </c>
      <c r="E37" s="22">
        <v>525906</v>
      </c>
    </row>
    <row r="38" spans="1:5" x14ac:dyDescent="0.2">
      <c r="A38" s="15" t="s">
        <v>18</v>
      </c>
      <c r="B38" s="16" t="s">
        <v>19</v>
      </c>
      <c r="C38" s="17" t="s">
        <v>8</v>
      </c>
      <c r="D38" s="17" t="s">
        <v>11</v>
      </c>
      <c r="E38" s="18">
        <f>E39+E40+E41++E42+E43+E44+E45+E46+E47</f>
        <v>22655731</v>
      </c>
    </row>
    <row r="39" spans="1:5" x14ac:dyDescent="0.2">
      <c r="A39" s="19" t="s">
        <v>61</v>
      </c>
      <c r="B39" s="20" t="s">
        <v>62</v>
      </c>
      <c r="C39" s="21" t="s">
        <v>8</v>
      </c>
      <c r="D39" s="21" t="s">
        <v>11</v>
      </c>
      <c r="E39" s="22">
        <v>3160328</v>
      </c>
    </row>
    <row r="40" spans="1:5" x14ac:dyDescent="0.2">
      <c r="A40" s="19">
        <v>3232</v>
      </c>
      <c r="B40" s="20" t="s">
        <v>63</v>
      </c>
      <c r="C40" s="21" t="s">
        <v>8</v>
      </c>
      <c r="D40" s="21" t="s">
        <v>11</v>
      </c>
      <c r="E40" s="22">
        <v>2049458</v>
      </c>
    </row>
    <row r="41" spans="1:5" x14ac:dyDescent="0.2">
      <c r="A41" s="19" t="s">
        <v>20</v>
      </c>
      <c r="B41" s="20" t="s">
        <v>21</v>
      </c>
      <c r="C41" s="21" t="s">
        <v>8</v>
      </c>
      <c r="D41" s="21" t="s">
        <v>11</v>
      </c>
      <c r="E41" s="22">
        <v>417482</v>
      </c>
    </row>
    <row r="42" spans="1:5" x14ac:dyDescent="0.2">
      <c r="A42" s="19" t="s">
        <v>22</v>
      </c>
      <c r="B42" s="20" t="s">
        <v>23</v>
      </c>
      <c r="C42" s="21" t="s">
        <v>8</v>
      </c>
      <c r="D42" s="21" t="s">
        <v>11</v>
      </c>
      <c r="E42" s="22">
        <v>1062682</v>
      </c>
    </row>
    <row r="43" spans="1:5" x14ac:dyDescent="0.2">
      <c r="A43" s="19" t="s">
        <v>24</v>
      </c>
      <c r="B43" s="20" t="s">
        <v>25</v>
      </c>
      <c r="C43" s="21" t="s">
        <v>8</v>
      </c>
      <c r="D43" s="21" t="s">
        <v>11</v>
      </c>
      <c r="E43" s="22">
        <v>5395222</v>
      </c>
    </row>
    <row r="44" spans="1:5" x14ac:dyDescent="0.2">
      <c r="A44" s="19" t="s">
        <v>64</v>
      </c>
      <c r="B44" s="20" t="s">
        <v>65</v>
      </c>
      <c r="C44" s="21" t="s">
        <v>8</v>
      </c>
      <c r="D44" s="21" t="s">
        <v>11</v>
      </c>
      <c r="E44" s="22">
        <v>1727524</v>
      </c>
    </row>
    <row r="45" spans="1:5" x14ac:dyDescent="0.2">
      <c r="A45" s="19" t="s">
        <v>26</v>
      </c>
      <c r="B45" s="20" t="s">
        <v>27</v>
      </c>
      <c r="C45" s="21" t="s">
        <v>8</v>
      </c>
      <c r="D45" s="21" t="s">
        <v>11</v>
      </c>
      <c r="E45" s="22">
        <v>1897647</v>
      </c>
    </row>
    <row r="46" spans="1:5" x14ac:dyDescent="0.2">
      <c r="A46" s="19">
        <v>3238</v>
      </c>
      <c r="B46" s="20" t="s">
        <v>66</v>
      </c>
      <c r="C46" s="21" t="s">
        <v>8</v>
      </c>
      <c r="D46" s="21" t="s">
        <v>11</v>
      </c>
      <c r="E46" s="22">
        <v>5047741</v>
      </c>
    </row>
    <row r="47" spans="1:5" x14ac:dyDescent="0.2">
      <c r="A47" s="19" t="s">
        <v>28</v>
      </c>
      <c r="B47" s="20" t="s">
        <v>29</v>
      </c>
      <c r="C47" s="21" t="s">
        <v>8</v>
      </c>
      <c r="D47" s="21" t="s">
        <v>11</v>
      </c>
      <c r="E47" s="22">
        <v>1897647</v>
      </c>
    </row>
    <row r="48" spans="1:5" x14ac:dyDescent="0.2">
      <c r="A48" s="15" t="s">
        <v>67</v>
      </c>
      <c r="B48" s="16" t="s">
        <v>68</v>
      </c>
      <c r="C48" s="17" t="s">
        <v>8</v>
      </c>
      <c r="D48" s="17" t="s">
        <v>11</v>
      </c>
      <c r="E48" s="18">
        <f>E49</f>
        <v>0</v>
      </c>
    </row>
    <row r="49" spans="1:7" x14ac:dyDescent="0.2">
      <c r="A49" s="19" t="s">
        <v>69</v>
      </c>
      <c r="B49" s="20" t="s">
        <v>68</v>
      </c>
      <c r="C49" s="21" t="s">
        <v>8</v>
      </c>
      <c r="D49" s="21" t="s">
        <v>11</v>
      </c>
      <c r="E49" s="22">
        <v>0</v>
      </c>
    </row>
    <row r="50" spans="1:7" x14ac:dyDescent="0.2">
      <c r="A50" s="15" t="s">
        <v>70</v>
      </c>
      <c r="B50" s="16" t="s">
        <v>71</v>
      </c>
      <c r="C50" s="17" t="s">
        <v>8</v>
      </c>
      <c r="D50" s="17" t="s">
        <v>11</v>
      </c>
      <c r="E50" s="27">
        <f>E51+E53+E54+E55+E56+E57</f>
        <v>996522</v>
      </c>
    </row>
    <row r="51" spans="1:7" x14ac:dyDescent="0.2">
      <c r="A51" s="19" t="s">
        <v>72</v>
      </c>
      <c r="B51" s="20" t="s">
        <v>73</v>
      </c>
      <c r="C51" s="21" t="s">
        <v>8</v>
      </c>
      <c r="D51" s="21" t="s">
        <v>11</v>
      </c>
      <c r="E51" s="22">
        <v>151811</v>
      </c>
    </row>
    <row r="52" spans="1:7" ht="24.75" customHeight="1" x14ac:dyDescent="0.2">
      <c r="A52" s="55"/>
      <c r="B52" s="56"/>
      <c r="C52" s="57" t="s">
        <v>0</v>
      </c>
      <c r="D52" s="57" t="s">
        <v>1</v>
      </c>
      <c r="E52" s="58" t="s">
        <v>2</v>
      </c>
    </row>
    <row r="53" spans="1:7" x14ac:dyDescent="0.2">
      <c r="A53" s="19" t="s">
        <v>74</v>
      </c>
      <c r="B53" s="20" t="s">
        <v>75</v>
      </c>
      <c r="C53" s="21" t="s">
        <v>8</v>
      </c>
      <c r="D53" s="21" t="s">
        <v>11</v>
      </c>
      <c r="E53" s="22">
        <v>135890</v>
      </c>
    </row>
    <row r="54" spans="1:7" x14ac:dyDescent="0.2">
      <c r="A54" s="19" t="s">
        <v>76</v>
      </c>
      <c r="B54" s="20" t="s">
        <v>77</v>
      </c>
      <c r="C54" s="21" t="s">
        <v>8</v>
      </c>
      <c r="D54" s="21" t="s">
        <v>11</v>
      </c>
      <c r="E54" s="22">
        <v>0</v>
      </c>
    </row>
    <row r="55" spans="1:7" x14ac:dyDescent="0.2">
      <c r="A55" s="19" t="s">
        <v>78</v>
      </c>
      <c r="B55" s="20" t="s">
        <v>79</v>
      </c>
      <c r="C55" s="21" t="s">
        <v>8</v>
      </c>
      <c r="D55" s="21" t="s">
        <v>11</v>
      </c>
      <c r="E55" s="22">
        <v>263764</v>
      </c>
    </row>
    <row r="56" spans="1:7" x14ac:dyDescent="0.2">
      <c r="A56" s="19">
        <v>3296</v>
      </c>
      <c r="B56" s="20" t="s">
        <v>80</v>
      </c>
      <c r="C56" s="21" t="s">
        <v>8</v>
      </c>
      <c r="D56" s="21" t="s">
        <v>11</v>
      </c>
      <c r="E56" s="22">
        <v>407104</v>
      </c>
    </row>
    <row r="57" spans="1:7" x14ac:dyDescent="0.2">
      <c r="A57" s="19" t="s">
        <v>81</v>
      </c>
      <c r="B57" s="20" t="s">
        <v>71</v>
      </c>
      <c r="C57" s="21" t="s">
        <v>8</v>
      </c>
      <c r="D57" s="21" t="s">
        <v>11</v>
      </c>
      <c r="E57" s="22">
        <v>37953</v>
      </c>
    </row>
    <row r="58" spans="1:7" x14ac:dyDescent="0.2">
      <c r="A58" s="15" t="s">
        <v>82</v>
      </c>
      <c r="B58" s="16" t="s">
        <v>83</v>
      </c>
      <c r="C58" s="17" t="s">
        <v>8</v>
      </c>
      <c r="D58" s="17" t="s">
        <v>11</v>
      </c>
      <c r="E58" s="18">
        <f>E59+E61+E62</f>
        <v>1516</v>
      </c>
    </row>
    <row r="59" spans="1:7" hidden="1" x14ac:dyDescent="0.2">
      <c r="A59" s="19" t="s">
        <v>84</v>
      </c>
      <c r="B59" s="20" t="s">
        <v>85</v>
      </c>
      <c r="C59" s="21" t="s">
        <v>8</v>
      </c>
      <c r="D59" s="21" t="s">
        <v>11</v>
      </c>
      <c r="E59" s="22">
        <v>30</v>
      </c>
    </row>
    <row r="60" spans="1:7" x14ac:dyDescent="0.2">
      <c r="A60" s="19" t="s">
        <v>86</v>
      </c>
      <c r="B60" s="20" t="s">
        <v>87</v>
      </c>
      <c r="C60" s="21" t="s">
        <v>8</v>
      </c>
      <c r="D60" s="21" t="s">
        <v>11</v>
      </c>
      <c r="E60" s="22" t="e">
        <f>#REF!-#REF!</f>
        <v>#REF!</v>
      </c>
    </row>
    <row r="61" spans="1:7" x14ac:dyDescent="0.2">
      <c r="A61" s="19">
        <v>3433</v>
      </c>
      <c r="B61" s="20" t="s">
        <v>87</v>
      </c>
      <c r="C61" s="21" t="s">
        <v>8</v>
      </c>
      <c r="D61" s="21" t="s">
        <v>11</v>
      </c>
      <c r="E61" s="22">
        <v>1486</v>
      </c>
    </row>
    <row r="62" spans="1:7" x14ac:dyDescent="0.2">
      <c r="A62" s="19">
        <v>3434</v>
      </c>
      <c r="B62" s="20" t="s">
        <v>88</v>
      </c>
      <c r="C62" s="21" t="s">
        <v>8</v>
      </c>
      <c r="D62" s="21" t="s">
        <v>11</v>
      </c>
      <c r="E62" s="22">
        <v>0</v>
      </c>
    </row>
    <row r="63" spans="1:7" x14ac:dyDescent="0.2">
      <c r="A63" s="15" t="s">
        <v>89</v>
      </c>
      <c r="B63" s="16" t="s">
        <v>90</v>
      </c>
      <c r="C63" s="28" t="s">
        <v>8</v>
      </c>
      <c r="D63" s="28" t="s">
        <v>11</v>
      </c>
      <c r="E63" s="29">
        <f>E64</f>
        <v>0</v>
      </c>
    </row>
    <row r="64" spans="1:7" x14ac:dyDescent="0.2">
      <c r="A64" s="19">
        <v>3661</v>
      </c>
      <c r="B64" s="20" t="s">
        <v>91</v>
      </c>
      <c r="C64" s="21" t="s">
        <v>8</v>
      </c>
      <c r="D64" s="21" t="s">
        <v>11</v>
      </c>
      <c r="E64" s="22">
        <v>0</v>
      </c>
      <c r="G64" s="9"/>
    </row>
    <row r="65" spans="1:5" x14ac:dyDescent="0.2">
      <c r="A65" s="11" t="s">
        <v>92</v>
      </c>
      <c r="B65" s="12" t="s">
        <v>93</v>
      </c>
      <c r="C65" s="11" t="s">
        <v>8</v>
      </c>
      <c r="D65" s="14"/>
      <c r="E65" s="14">
        <f>E66+E69+E72+E78</f>
        <v>42357</v>
      </c>
    </row>
    <row r="66" spans="1:5" x14ac:dyDescent="0.2">
      <c r="A66" s="15" t="s">
        <v>9</v>
      </c>
      <c r="B66" s="16" t="s">
        <v>10</v>
      </c>
      <c r="C66" s="17" t="s">
        <v>8</v>
      </c>
      <c r="D66" s="17" t="s">
        <v>11</v>
      </c>
      <c r="E66" s="18">
        <f>E67+E68</f>
        <v>42357</v>
      </c>
    </row>
    <row r="67" spans="1:5" x14ac:dyDescent="0.2">
      <c r="A67" s="19" t="s">
        <v>12</v>
      </c>
      <c r="B67" s="20" t="s">
        <v>13</v>
      </c>
      <c r="C67" s="21" t="s">
        <v>8</v>
      </c>
      <c r="D67" s="21" t="s">
        <v>11</v>
      </c>
      <c r="E67" s="22">
        <v>42357</v>
      </c>
    </row>
    <row r="68" spans="1:5" x14ac:dyDescent="0.2">
      <c r="A68" s="19">
        <v>3214</v>
      </c>
      <c r="B68" s="20" t="s">
        <v>94</v>
      </c>
      <c r="C68" s="21" t="s">
        <v>8</v>
      </c>
      <c r="D68" s="21" t="s">
        <v>11</v>
      </c>
      <c r="E68" s="22">
        <v>0</v>
      </c>
    </row>
    <row r="69" spans="1:5" x14ac:dyDescent="0.2">
      <c r="A69" s="15" t="s">
        <v>14</v>
      </c>
      <c r="B69" s="16" t="s">
        <v>15</v>
      </c>
      <c r="C69" s="17" t="s">
        <v>8</v>
      </c>
      <c r="D69" s="17" t="s">
        <v>11</v>
      </c>
      <c r="E69" s="18">
        <f>E70+E71</f>
        <v>0</v>
      </c>
    </row>
    <row r="70" spans="1:5" x14ac:dyDescent="0.2">
      <c r="A70" s="19" t="s">
        <v>16</v>
      </c>
      <c r="B70" s="20" t="s">
        <v>17</v>
      </c>
      <c r="C70" s="21" t="s">
        <v>8</v>
      </c>
      <c r="D70" s="21" t="s">
        <v>11</v>
      </c>
      <c r="E70" s="22">
        <v>0</v>
      </c>
    </row>
    <row r="71" spans="1:5" x14ac:dyDescent="0.2">
      <c r="A71" s="19" t="s">
        <v>95</v>
      </c>
      <c r="B71" s="20" t="s">
        <v>60</v>
      </c>
      <c r="C71" s="21" t="s">
        <v>8</v>
      </c>
      <c r="D71" s="21" t="s">
        <v>11</v>
      </c>
      <c r="E71" s="22">
        <v>0</v>
      </c>
    </row>
    <row r="72" spans="1:5" x14ac:dyDescent="0.2">
      <c r="A72" s="15" t="s">
        <v>18</v>
      </c>
      <c r="B72" s="16" t="s">
        <v>19</v>
      </c>
      <c r="C72" s="17" t="s">
        <v>8</v>
      </c>
      <c r="D72" s="17" t="s">
        <v>11</v>
      </c>
      <c r="E72" s="18">
        <f>E73+E74+E75+E76+E77</f>
        <v>0</v>
      </c>
    </row>
    <row r="73" spans="1:5" x14ac:dyDescent="0.2">
      <c r="A73" s="19" t="s">
        <v>22</v>
      </c>
      <c r="B73" s="20" t="s">
        <v>23</v>
      </c>
      <c r="C73" s="21" t="s">
        <v>8</v>
      </c>
      <c r="D73" s="21" t="s">
        <v>11</v>
      </c>
      <c r="E73" s="22">
        <v>0</v>
      </c>
    </row>
    <row r="74" spans="1:5" x14ac:dyDescent="0.2">
      <c r="A74" s="19" t="s">
        <v>24</v>
      </c>
      <c r="B74" s="20" t="s">
        <v>25</v>
      </c>
      <c r="C74" s="21" t="s">
        <v>8</v>
      </c>
      <c r="D74" s="21" t="s">
        <v>11</v>
      </c>
      <c r="E74" s="22">
        <v>0</v>
      </c>
    </row>
    <row r="75" spans="1:5" x14ac:dyDescent="0.2">
      <c r="A75" s="19" t="s">
        <v>64</v>
      </c>
      <c r="B75" s="20" t="s">
        <v>65</v>
      </c>
      <c r="C75" s="21" t="s">
        <v>8</v>
      </c>
      <c r="D75" s="21" t="s">
        <v>11</v>
      </c>
      <c r="E75" s="22">
        <v>0</v>
      </c>
    </row>
    <row r="76" spans="1:5" x14ac:dyDescent="0.2">
      <c r="A76" s="19" t="s">
        <v>26</v>
      </c>
      <c r="B76" s="20" t="s">
        <v>27</v>
      </c>
      <c r="C76" s="21" t="s">
        <v>8</v>
      </c>
      <c r="D76" s="21" t="s">
        <v>11</v>
      </c>
      <c r="E76" s="22">
        <v>0</v>
      </c>
    </row>
    <row r="77" spans="1:5" x14ac:dyDescent="0.2">
      <c r="A77" s="19" t="s">
        <v>28</v>
      </c>
      <c r="B77" s="20" t="s">
        <v>29</v>
      </c>
      <c r="C77" s="21" t="s">
        <v>8</v>
      </c>
      <c r="D77" s="21" t="s">
        <v>11</v>
      </c>
      <c r="E77" s="22">
        <v>0</v>
      </c>
    </row>
    <row r="78" spans="1:5" x14ac:dyDescent="0.2">
      <c r="A78" s="15" t="s">
        <v>70</v>
      </c>
      <c r="B78" s="16" t="s">
        <v>71</v>
      </c>
      <c r="C78" s="17" t="s">
        <v>8</v>
      </c>
      <c r="D78" s="17" t="s">
        <v>11</v>
      </c>
      <c r="E78" s="27">
        <f>E79+E80+E81</f>
        <v>0</v>
      </c>
    </row>
    <row r="79" spans="1:5" x14ac:dyDescent="0.2">
      <c r="A79" s="19" t="s">
        <v>74</v>
      </c>
      <c r="B79" s="20" t="s">
        <v>75</v>
      </c>
      <c r="C79" s="21" t="s">
        <v>8</v>
      </c>
      <c r="D79" s="21" t="s">
        <v>11</v>
      </c>
      <c r="E79" s="22">
        <v>0</v>
      </c>
    </row>
    <row r="80" spans="1:5" x14ac:dyDescent="0.2">
      <c r="A80" s="19" t="s">
        <v>76</v>
      </c>
      <c r="B80" s="20" t="s">
        <v>96</v>
      </c>
      <c r="C80" s="21" t="s">
        <v>8</v>
      </c>
      <c r="D80" s="21" t="s">
        <v>11</v>
      </c>
      <c r="E80" s="22">
        <v>0</v>
      </c>
    </row>
    <row r="81" spans="1:5" x14ac:dyDescent="0.2">
      <c r="A81" s="19" t="s">
        <v>81</v>
      </c>
      <c r="B81" s="20" t="s">
        <v>71</v>
      </c>
      <c r="C81" s="21" t="s">
        <v>8</v>
      </c>
      <c r="D81" s="21" t="s">
        <v>11</v>
      </c>
      <c r="E81" s="22">
        <v>0</v>
      </c>
    </row>
    <row r="82" spans="1:5" x14ac:dyDescent="0.2">
      <c r="A82" s="11" t="s">
        <v>99</v>
      </c>
      <c r="B82" s="12" t="s">
        <v>100</v>
      </c>
      <c r="C82" s="11" t="s">
        <v>8</v>
      </c>
      <c r="D82" s="30">
        <v>11</v>
      </c>
      <c r="E82" s="14">
        <f>E83+E85</f>
        <v>780522</v>
      </c>
    </row>
    <row r="83" spans="1:5" x14ac:dyDescent="0.2">
      <c r="A83" s="15" t="s">
        <v>18</v>
      </c>
      <c r="B83" s="16" t="s">
        <v>19</v>
      </c>
      <c r="C83" s="17" t="s">
        <v>8</v>
      </c>
      <c r="D83" s="17" t="s">
        <v>11</v>
      </c>
      <c r="E83" s="18">
        <f>E84</f>
        <v>780522</v>
      </c>
    </row>
    <row r="84" spans="1:5" x14ac:dyDescent="0.2">
      <c r="A84" s="19" t="s">
        <v>24</v>
      </c>
      <c r="B84" s="20" t="s">
        <v>25</v>
      </c>
      <c r="C84" s="21" t="s">
        <v>8</v>
      </c>
      <c r="D84" s="21" t="s">
        <v>11</v>
      </c>
      <c r="E84" s="22">
        <v>780522</v>
      </c>
    </row>
    <row r="85" spans="1:5" x14ac:dyDescent="0.2">
      <c r="A85" s="15" t="s">
        <v>101</v>
      </c>
      <c r="B85" s="16" t="s">
        <v>102</v>
      </c>
      <c r="C85" s="17" t="s">
        <v>8</v>
      </c>
      <c r="D85" s="17" t="s">
        <v>11</v>
      </c>
      <c r="E85" s="27">
        <f>E86</f>
        <v>0</v>
      </c>
    </row>
    <row r="86" spans="1:5" x14ac:dyDescent="0.2">
      <c r="A86" s="19">
        <v>4231</v>
      </c>
      <c r="B86" s="20" t="s">
        <v>103</v>
      </c>
      <c r="C86" s="21" t="s">
        <v>8</v>
      </c>
      <c r="D86" s="31" t="s">
        <v>11</v>
      </c>
      <c r="E86" s="32">
        <v>0</v>
      </c>
    </row>
    <row r="87" spans="1:5" x14ac:dyDescent="0.2">
      <c r="A87" s="11" t="s">
        <v>104</v>
      </c>
      <c r="B87" s="12" t="s">
        <v>105</v>
      </c>
      <c r="C87" s="11" t="s">
        <v>8</v>
      </c>
      <c r="D87" s="30">
        <v>11</v>
      </c>
      <c r="E87" s="14">
        <f>E88+E90+E92+E95</f>
        <v>3276926</v>
      </c>
    </row>
    <row r="88" spans="1:5" x14ac:dyDescent="0.2">
      <c r="A88" s="15" t="s">
        <v>18</v>
      </c>
      <c r="B88" s="16" t="s">
        <v>19</v>
      </c>
      <c r="C88" s="17" t="s">
        <v>8</v>
      </c>
      <c r="D88" s="17" t="s">
        <v>11</v>
      </c>
      <c r="E88" s="27">
        <f>E89</f>
        <v>361612</v>
      </c>
    </row>
    <row r="89" spans="1:5" x14ac:dyDescent="0.2">
      <c r="A89" s="19" t="s">
        <v>24</v>
      </c>
      <c r="B89" s="20" t="s">
        <v>25</v>
      </c>
      <c r="C89" s="21" t="s">
        <v>8</v>
      </c>
      <c r="D89" s="21" t="s">
        <v>11</v>
      </c>
      <c r="E89" s="22">
        <v>361612</v>
      </c>
    </row>
    <row r="90" spans="1:5" x14ac:dyDescent="0.2">
      <c r="A90" s="15" t="s">
        <v>106</v>
      </c>
      <c r="B90" s="33" t="s">
        <v>107</v>
      </c>
      <c r="C90" s="17" t="s">
        <v>8</v>
      </c>
      <c r="D90" s="17" t="s">
        <v>11</v>
      </c>
      <c r="E90" s="27">
        <f>E91</f>
        <v>0</v>
      </c>
    </row>
    <row r="91" spans="1:5" x14ac:dyDescent="0.2">
      <c r="A91" s="19" t="s">
        <v>108</v>
      </c>
      <c r="B91" s="34" t="s">
        <v>109</v>
      </c>
      <c r="C91" s="21" t="s">
        <v>8</v>
      </c>
      <c r="D91" s="21" t="s">
        <v>11</v>
      </c>
      <c r="E91" s="22">
        <v>0</v>
      </c>
    </row>
    <row r="92" spans="1:5" x14ac:dyDescent="0.2">
      <c r="A92" s="15" t="s">
        <v>97</v>
      </c>
      <c r="B92" s="16" t="s">
        <v>98</v>
      </c>
      <c r="C92" s="17" t="s">
        <v>8</v>
      </c>
      <c r="D92" s="17" t="s">
        <v>11</v>
      </c>
      <c r="E92" s="27">
        <f>E93+E94</f>
        <v>2665314</v>
      </c>
    </row>
    <row r="93" spans="1:5" x14ac:dyDescent="0.2">
      <c r="A93" s="19" t="s">
        <v>110</v>
      </c>
      <c r="B93" s="20" t="s">
        <v>111</v>
      </c>
      <c r="C93" s="21" t="s">
        <v>8</v>
      </c>
      <c r="D93" s="21" t="s">
        <v>11</v>
      </c>
      <c r="E93" s="22">
        <v>2183595</v>
      </c>
    </row>
    <row r="94" spans="1:5" x14ac:dyDescent="0.2">
      <c r="A94" s="19" t="s">
        <v>112</v>
      </c>
      <c r="B94" s="20" t="s">
        <v>113</v>
      </c>
      <c r="C94" s="21" t="s">
        <v>8</v>
      </c>
      <c r="D94" s="21" t="s">
        <v>11</v>
      </c>
      <c r="E94" s="22">
        <v>481719</v>
      </c>
    </row>
    <row r="95" spans="1:5" x14ac:dyDescent="0.2">
      <c r="A95" s="35">
        <v>-426</v>
      </c>
      <c r="B95" s="36" t="s">
        <v>114</v>
      </c>
      <c r="C95" s="17" t="s">
        <v>8</v>
      </c>
      <c r="D95" s="17" t="s">
        <v>11</v>
      </c>
      <c r="E95" s="29">
        <f>E96</f>
        <v>250000</v>
      </c>
    </row>
    <row r="96" spans="1:5" x14ac:dyDescent="0.2">
      <c r="A96" s="19">
        <v>4262</v>
      </c>
      <c r="B96" s="37" t="s">
        <v>115</v>
      </c>
      <c r="C96" s="21" t="s">
        <v>8</v>
      </c>
      <c r="D96" s="21" t="s">
        <v>11</v>
      </c>
      <c r="E96" s="38">
        <v>250000</v>
      </c>
    </row>
    <row r="97" spans="1:5" x14ac:dyDescent="0.2">
      <c r="A97" s="11" t="s">
        <v>116</v>
      </c>
      <c r="B97" s="12" t="s">
        <v>117</v>
      </c>
      <c r="C97" s="11" t="s">
        <v>8</v>
      </c>
      <c r="D97" s="30">
        <v>11</v>
      </c>
      <c r="E97" s="14">
        <f>E99+E100</f>
        <v>119070</v>
      </c>
    </row>
    <row r="98" spans="1:5" x14ac:dyDescent="0.2">
      <c r="A98" s="15" t="s">
        <v>97</v>
      </c>
      <c r="B98" s="16" t="s">
        <v>98</v>
      </c>
      <c r="C98" s="17" t="s">
        <v>8</v>
      </c>
      <c r="D98" s="17" t="s">
        <v>11</v>
      </c>
      <c r="E98" s="27">
        <f>E99+E100</f>
        <v>119070</v>
      </c>
    </row>
    <row r="99" spans="1:5" x14ac:dyDescent="0.2">
      <c r="A99" s="19" t="s">
        <v>110</v>
      </c>
      <c r="B99" s="20" t="s">
        <v>111</v>
      </c>
      <c r="C99" s="21" t="s">
        <v>8</v>
      </c>
      <c r="D99" s="21" t="s">
        <v>11</v>
      </c>
      <c r="E99" s="22">
        <v>119069</v>
      </c>
    </row>
    <row r="100" spans="1:5" x14ac:dyDescent="0.2">
      <c r="A100" s="19" t="s">
        <v>118</v>
      </c>
      <c r="B100" s="20" t="s">
        <v>119</v>
      </c>
      <c r="C100" s="21" t="s">
        <v>8</v>
      </c>
      <c r="D100" s="21" t="s">
        <v>11</v>
      </c>
      <c r="E100" s="22">
        <v>1</v>
      </c>
    </row>
    <row r="101" spans="1:5" x14ac:dyDescent="0.2">
      <c r="A101" s="11" t="s">
        <v>120</v>
      </c>
      <c r="B101" s="12" t="s">
        <v>121</v>
      </c>
      <c r="C101" s="11" t="s">
        <v>8</v>
      </c>
      <c r="D101" s="30">
        <v>51</v>
      </c>
      <c r="E101" s="14">
        <f>E102</f>
        <v>50000</v>
      </c>
    </row>
    <row r="102" spans="1:5" x14ac:dyDescent="0.2">
      <c r="A102" s="15" t="s">
        <v>9</v>
      </c>
      <c r="B102" s="16" t="s">
        <v>10</v>
      </c>
      <c r="C102" s="17" t="s">
        <v>8</v>
      </c>
      <c r="D102" s="17" t="s">
        <v>122</v>
      </c>
      <c r="E102" s="18">
        <f>E103</f>
        <v>50000</v>
      </c>
    </row>
    <row r="103" spans="1:5" hidden="1" x14ac:dyDescent="0.2">
      <c r="A103" s="44" t="s">
        <v>12</v>
      </c>
      <c r="B103" s="45" t="s">
        <v>13</v>
      </c>
      <c r="C103" s="46" t="s">
        <v>8</v>
      </c>
      <c r="D103" s="46" t="s">
        <v>122</v>
      </c>
      <c r="E103" s="47">
        <v>50000</v>
      </c>
    </row>
    <row r="104" spans="1:5" hidden="1" x14ac:dyDescent="0.2">
      <c r="A104" s="48"/>
      <c r="B104" s="49" t="s">
        <v>123</v>
      </c>
      <c r="C104" s="50"/>
      <c r="D104" s="51" t="s">
        <v>11</v>
      </c>
      <c r="E104" s="52" t="e">
        <f>E100+E99+E96+E94+E93+E91+E89+E86+E84+#REF!+E81+E80+E79+E77+E76+E75+E74+E73+E71+E70+E68+E67+E64+E62+E61+E59+E57+E56+E55+E54+E53+E51+E49+E47+E46+E45+E44+E43+E42+E41+E40+E39+E37+E36+E35+E34+E33+E32+E30+E29+E28+E27+E25+E24+E22+E20+E19+E16+E15+E14+E13+E12+E10+E8</f>
        <v>#REF!</v>
      </c>
    </row>
    <row r="105" spans="1:5" x14ac:dyDescent="0.2">
      <c r="A105" s="48"/>
      <c r="B105" s="49"/>
      <c r="C105" s="50"/>
      <c r="D105" s="51">
        <v>51</v>
      </c>
      <c r="E105" s="52">
        <f>E103</f>
        <v>50000</v>
      </c>
    </row>
    <row r="106" spans="1:5" x14ac:dyDescent="0.2">
      <c r="A106" s="53"/>
      <c r="B106" s="49" t="s">
        <v>124</v>
      </c>
      <c r="C106" s="50"/>
      <c r="D106" s="50"/>
      <c r="E106" s="52">
        <f>E101+E97+E87+E82+E65+E17+E6</f>
        <v>199449287</v>
      </c>
    </row>
    <row r="107" spans="1:5" x14ac:dyDescent="0.2">
      <c r="E107" s="9"/>
    </row>
    <row r="108" spans="1:5" x14ac:dyDescent="0.2">
      <c r="B108" s="40"/>
      <c r="C108" s="41"/>
      <c r="E108" s="42"/>
    </row>
    <row r="109" spans="1:5" x14ac:dyDescent="0.2">
      <c r="D109" s="41"/>
      <c r="E109" s="43"/>
    </row>
  </sheetData>
  <mergeCells count="3">
    <mergeCell ref="B2:C2"/>
    <mergeCell ref="A3:C4"/>
    <mergeCell ref="A5:C5"/>
  </mergeCells>
  <pageMargins left="0.9055118110236221" right="0.9055118110236221" top="0.74803149606299213" bottom="0.57166666666666666" header="0.31496062992125984" footer="0.31496062992125984"/>
  <pageSetup paperSize="9" scale="98" fitToHeight="0" orientation="portrait" r:id="rId1"/>
  <headerFooter>
    <oddFooter xml:space="preserve">&amp;C&amp;"Arial,Regular"&amp;8Državni inspektorat&amp;R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Stanišak</dc:creator>
  <cp:lastModifiedBy>Josipa Veger</cp:lastModifiedBy>
  <cp:lastPrinted>2020-02-11T08:40:55Z</cp:lastPrinted>
  <dcterms:created xsi:type="dcterms:W3CDTF">2020-02-11T07:57:49Z</dcterms:created>
  <dcterms:modified xsi:type="dcterms:W3CDTF">2025-04-01T06:47:50Z</dcterms:modified>
</cp:coreProperties>
</file>