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Desktop\"/>
    </mc:Choice>
  </mc:AlternateContent>
  <xr:revisionPtr revIDLastSave="0" documentId="8_{F4268AEE-F9FF-4906-A2E5-15309BD37E74}" xr6:coauthVersionLast="47" xr6:coauthVersionMax="47" xr10:uidLastSave="{00000000-0000-0000-0000-000000000000}"/>
  <bookViews>
    <workbookView xWindow="-120" yWindow="-120" windowWidth="29040" windowHeight="15720" activeTab="5" xr2:uid="{696BD97A-BBE0-4A9B-ADA1-F67C4BA04F6A}"/>
  </bookViews>
  <sheets>
    <sheet name="NERAZVRSTANE CESTE" sheetId="1" r:id="rId1"/>
    <sheet name="JAVNE PROM. POVRŠINE" sheetId="2" r:id="rId2"/>
    <sheet name="JAVNE ZEL. POVRŠINE" sheetId="3" r:id="rId3"/>
    <sheet name="GRAĐEVINE I UREĐ. JAVNE NAMJ." sheetId="4" r:id="rId4"/>
    <sheet name="JAVNA RASVJETA" sheetId="5" r:id="rId5"/>
    <sheet name="GROBLJE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" i="5" l="1"/>
  <c r="E66" i="5"/>
  <c r="O8" i="5"/>
  <c r="O7" i="5"/>
  <c r="O6" i="5"/>
  <c r="O7" i="4"/>
  <c r="J7" i="4"/>
  <c r="J9" i="3"/>
  <c r="O6" i="2"/>
  <c r="J6" i="2"/>
  <c r="P165" i="1"/>
  <c r="K165" i="1"/>
  <c r="J165" i="1"/>
</calcChain>
</file>

<file path=xl/sharedStrings.xml><?xml version="1.0" encoding="utf-8"?>
<sst xmlns="http://schemas.openxmlformats.org/spreadsheetml/2006/main" count="1640" uniqueCount="652">
  <si>
    <t>Registar je ažuriran na stanje nekretnina na dan 31.12.2024.</t>
  </si>
  <si>
    <t xml:space="preserve">R. B.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</si>
  <si>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</si>
  <si>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</si>
  <si>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</si>
  <si>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</si>
  <si>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</si>
  <si>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</si>
  <si>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</si>
  <si>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</si>
  <si>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</si>
  <si>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</si>
  <si>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</si>
  <si>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</si>
  <si>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</si>
  <si>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</si>
  <si>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</si>
  <si>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</si>
  <si>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</si>
  <si>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</si>
  <si>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</si>
  <si>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</si>
  <si>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</si>
  <si>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</si>
  <si>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</si>
  <si>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</si>
  <si>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</si>
  <si>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</si>
  <si>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</si>
  <si>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</si>
  <si>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</si>
  <si>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</si>
  <si>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</si>
  <si>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</si>
  <si>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</si>
  <si>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</si>
  <si>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</si>
  <si>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</si>
  <si>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</si>
  <si>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</si>
  <si>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</si>
  <si>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</si>
  <si>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</si>
  <si>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</si>
  <si>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</si>
  <si>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</si>
  <si>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</si>
  <si>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</si>
  <si>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</si>
  <si>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</si>
  <si>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</si>
  <si>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</si>
  <si>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</si>
  <si>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</si>
  <si>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</si>
  <si>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</si>
  <si>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</si>
  <si>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</si>
  <si>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</si>
  <si>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</si>
  <si>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</si>
  <si>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</si>
  <si>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</si>
  <si>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</si>
  <si>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</si>
  <si>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</si>
  <si>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</si>
  <si>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</si>
  <si>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</si>
  <si>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</si>
  <si>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</si>
  <si>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</si>
  <si>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</si>
  <si>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</si>
  <si>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</si>
  <si>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</si>
  <si>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</si>
  <si>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</si>
  <si>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</si>
  <si>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</si>
  <si>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</si>
  <si>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</si>
  <si>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</si>
  <si>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</si>
  <si>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</si>
  <si>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</si>
  <si>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</si>
  <si>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</si>
  <si>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</si>
  <si>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</si>
  <si>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</si>
  <si>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</si>
  <si>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</si>
  <si>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</si>
  <si>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</si>
  <si>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</si>
  <si>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</si>
  <si>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</si>
  <si>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</si>
  <si>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</si>
  <si>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</si>
  <si>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</si>
  <si>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</si>
  <si>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</si>
  <si>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</si>
  <si>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</si>
  <si>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</si>
  <si>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</si>
  <si>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</si>
  <si>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</si>
  <si>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</si>
  <si>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</si>
  <si>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</si>
  <si>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</si>
  <si>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</si>
  <si>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</si>
  <si>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</si>
  <si>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</si>
  <si>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</si>
  <si>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</si>
  <si>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</si>
  <si>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</si>
  <si>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</si>
  <si>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</si>
  <si>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</si>
  <si>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</si>
  <si>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</si>
  <si>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</si>
  <si>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</si>
  <si>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</si>
  <si>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</si>
  <si>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</si>
  <si>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</si>
  <si>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</si>
  <si>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</si>
  <si>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</si>
  <si>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</si>
  <si>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</si>
  <si>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</si>
  <si>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</si>
  <si>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</si>
  <si>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</si>
  <si>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</si>
  <si>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</si>
  <si>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</si>
  <si>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</si>
  <si>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</si>
  <si>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</si>
  <si>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</si>
  <si>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</si>
  <si>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</si>
  <si>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</si>
  <si>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</si>
  <si>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</si>
  <si>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</si>
  <si>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</si>
  <si>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</si>
  <si>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</si>
  <si>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</si>
  <si>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</si>
  <si>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KATASTARSKA ČESTICA NOVE IZMJERE K.O. TKON</t>
  </si>
  <si>
    <t>45/1</t>
  </si>
  <si>
    <t>481/1</t>
  </si>
  <si>
    <t>481/2</t>
  </si>
  <si>
    <t>481/3</t>
  </si>
  <si>
    <t>481/4</t>
  </si>
  <si>
    <t>481/5</t>
  </si>
  <si>
    <t>650/1</t>
  </si>
  <si>
    <t>650/2</t>
  </si>
  <si>
    <t>1427/1</t>
  </si>
  <si>
    <t>1510/1</t>
  </si>
  <si>
    <t>1510/2</t>
  </si>
  <si>
    <t>1813/1</t>
  </si>
  <si>
    <t>1813/2</t>
  </si>
  <si>
    <t>1823/1</t>
  </si>
  <si>
    <t>2244/1</t>
  </si>
  <si>
    <t>2244/2</t>
  </si>
  <si>
    <t>2282/1</t>
  </si>
  <si>
    <t>2282/2</t>
  </si>
  <si>
    <t>2453/1</t>
  </si>
  <si>
    <t>2635/1</t>
  </si>
  <si>
    <t>3100/2</t>
  </si>
  <si>
    <t>3110/2</t>
  </si>
  <si>
    <t>3245/1</t>
  </si>
  <si>
    <t>3245/2</t>
  </si>
  <si>
    <t>3963/2</t>
  </si>
  <si>
    <t>4176/2</t>
  </si>
  <si>
    <t>4350/1</t>
  </si>
  <si>
    <t>4350/2</t>
  </si>
  <si>
    <t>4487/1</t>
  </si>
  <si>
    <t>4487/2</t>
  </si>
  <si>
    <t>4487/3</t>
  </si>
  <si>
    <t>4487/4</t>
  </si>
  <si>
    <t>4564/1</t>
  </si>
  <si>
    <t>5372/1</t>
  </si>
  <si>
    <t>5372/2</t>
  </si>
  <si>
    <t>5372/3</t>
  </si>
  <si>
    <t>6356/1</t>
  </si>
  <si>
    <t>6356/2</t>
  </si>
  <si>
    <t>6652/2</t>
  </si>
  <si>
    <t>6688/2</t>
  </si>
  <si>
    <t>6788/2</t>
  </si>
  <si>
    <t>7173/3</t>
  </si>
  <si>
    <t>7173/5</t>
  </si>
  <si>
    <t>7174/1</t>
  </si>
  <si>
    <t>7584/1</t>
  </si>
  <si>
    <t>7584/3</t>
  </si>
  <si>
    <t>4564/2</t>
  </si>
  <si>
    <t>360/2</t>
  </si>
  <si>
    <t>UKUPNO</t>
  </si>
  <si>
    <t>POVRŠINA M2</t>
  </si>
  <si>
    <t>BROJ Z.K. ULOŠKA</t>
  </si>
  <si>
    <t>KAT. ČEST. STARE IZMJERE K.O. TKON</t>
  </si>
  <si>
    <t>dio 1060/1, dio 1060/4, dio 1060/5</t>
  </si>
  <si>
    <t>3467/4</t>
  </si>
  <si>
    <t>dio 1052/1 i dr.</t>
  </si>
  <si>
    <t>dio 1087/1, dio 1087/2, dio 3467/5</t>
  </si>
  <si>
    <t>dio 3468/13</t>
  </si>
  <si>
    <t>dio 3469/1 i 1015/7</t>
  </si>
  <si>
    <t>3468/11</t>
  </si>
  <si>
    <t>dio 854</t>
  </si>
  <si>
    <t>3468/15</t>
  </si>
  <si>
    <t>dio 3468/4</t>
  </si>
  <si>
    <t>dio 801</t>
  </si>
  <si>
    <t>dio 3468/1, 3469/4</t>
  </si>
  <si>
    <t>dio 90024/8</t>
  </si>
  <si>
    <t>50/11</t>
  </si>
  <si>
    <t>dio 3468/1, dio 3472/1</t>
  </si>
  <si>
    <t>dio 75, 72/2, 74/2</t>
  </si>
  <si>
    <t>dio 3472/1</t>
  </si>
  <si>
    <t>90043/4</t>
  </si>
  <si>
    <t>dio 3472/1, 90049/1</t>
  </si>
  <si>
    <t>dio 128/1, dio 128/2, dio 129/1, dio 130/1, dio 90152, 122/1</t>
  </si>
  <si>
    <t>dio 171/1</t>
  </si>
  <si>
    <t>dio 90103/2</t>
  </si>
  <si>
    <t>dio 90102, dio 90107</t>
  </si>
  <si>
    <t>dio 213/6, dio 213/8</t>
  </si>
  <si>
    <t>dio 3472/1, 296/1</t>
  </si>
  <si>
    <t>dio 103/1, dio 299/4, dio 299/5, dio 299/7, dio 3472/1</t>
  </si>
  <si>
    <t>dio 92/1</t>
  </si>
  <si>
    <t>dio 94/1</t>
  </si>
  <si>
    <t xml:space="preserve">dio 103/1 </t>
  </si>
  <si>
    <t>dio 1144/187, i dr.</t>
  </si>
  <si>
    <t>dio 1144/4 i 3471</t>
  </si>
  <si>
    <t>dio 495, dio 496, dio 497</t>
  </si>
  <si>
    <t>dio 531</t>
  </si>
  <si>
    <t>dio 3468/1 i dr.</t>
  </si>
  <si>
    <t xml:space="preserve">dio 1144/4 </t>
  </si>
  <si>
    <t>dio 13/3, dio 16, dio 17/1, dio 17/2, dio 23/1</t>
  </si>
  <si>
    <t>dio 1/2, dio 1/3, dio 2, dio 3/1, dio 3/2, dio 3//8</t>
  </si>
  <si>
    <t>dio 3/8</t>
  </si>
  <si>
    <t>dio 3468/1, dio 3468/4, dio 686/1</t>
  </si>
  <si>
    <t>dio 688/1 i dr.</t>
  </si>
  <si>
    <t>dio 1144/4, dio 552/1, dio 558/1, dio 558/4, dio 558/5</t>
  </si>
  <si>
    <t>dio 1144/176, dio 1144/180, dio 532/3, dio 558/1</t>
  </si>
  <si>
    <t>dio 3470/1, dio 552/1, dio 686/1</t>
  </si>
  <si>
    <t>dio 3470/1 i dr.</t>
  </si>
  <si>
    <t>dio 1144/1 i dr.</t>
  </si>
  <si>
    <t>dio 3468/6, 3468/16, 3469/7</t>
  </si>
  <si>
    <t>dio 1140/1, dio 1144/1</t>
  </si>
  <si>
    <t>dio 1144/325, 3489, 3467/3</t>
  </si>
  <si>
    <t>dio 1113/12 i dr.</t>
  </si>
  <si>
    <t>dio 566 i dr.</t>
  </si>
  <si>
    <t>dio 1144/115, dio 1144/116, dio 1144/4</t>
  </si>
  <si>
    <t>dio 1144/4</t>
  </si>
  <si>
    <t>dio 1144/4, dio 1144/95, dio 3492</t>
  </si>
  <si>
    <t>dio 1144/187 i dio 1144/4 i dr.</t>
  </si>
  <si>
    <t>dio 1144/4 i 3466</t>
  </si>
  <si>
    <t>dio 1144/187</t>
  </si>
  <si>
    <t>dio 1666/1, dio 1706/21, dio 3474/1</t>
  </si>
  <si>
    <t>dio 3474/1</t>
  </si>
  <si>
    <t>dio 178, dio 3472/1, dio 3474/1</t>
  </si>
  <si>
    <t>dio 3472/1, 1791/3</t>
  </si>
  <si>
    <t>dio 1931/1, dio 3474/1, 1933/1</t>
  </si>
  <si>
    <t>dio 3475, 1841/1</t>
  </si>
  <si>
    <t>1847/7, 1847/8, 1849/3, 1850/6</t>
  </si>
  <si>
    <t>dio 1847/5, dio 1852/2, dio 1852/3, dio 1852/4, dio 1853/1</t>
  </si>
  <si>
    <t>dio 1857/3</t>
  </si>
  <si>
    <t xml:space="preserve">dio 3475 </t>
  </si>
  <si>
    <t>dio 1706/1</t>
  </si>
  <si>
    <t>dio 1706/1, dio 1706/38, dio 1753/2, dio 1753/3, dio 1753/4</t>
  </si>
  <si>
    <t>1706/33, 1755/3</t>
  </si>
  <si>
    <t>dio 1706/1, i dr.</t>
  </si>
  <si>
    <t>dio 3473</t>
  </si>
  <si>
    <t>dio 1144/187, dio 1144/229, dio 3496</t>
  </si>
  <si>
    <t>dio 3496, 3491</t>
  </si>
  <si>
    <t>dio 1228/1, 1228/6</t>
  </si>
  <si>
    <t>dio 1144/256, dio 1144/257, i dr.</t>
  </si>
  <si>
    <t>dio 1144/187, dio 1144/324, i dr.</t>
  </si>
  <si>
    <t>dio 2656/1, dio 3482/1</t>
  </si>
  <si>
    <t>dio 1706/1, dio 1706/9, 3480</t>
  </si>
  <si>
    <t>dio 1706/1, dio 3474/1, 1707/6</t>
  </si>
  <si>
    <t>dio 3477</t>
  </si>
  <si>
    <t>dio 3478</t>
  </si>
  <si>
    <t>dio 2656/1, 3494</t>
  </si>
  <si>
    <t>dio 2656/1, dio 3039/1 i dr.</t>
  </si>
  <si>
    <t>dio 2656/1, dio 2776/1, dio 3482/1</t>
  </si>
  <si>
    <t>dio 2776/38, dio 3482/1</t>
  </si>
  <si>
    <t>dio 2776/38,3482/2</t>
  </si>
  <si>
    <t>dio 2817/1 i dr.</t>
  </si>
  <si>
    <t>dio 3039/1 i dr.</t>
  </si>
  <si>
    <t>dio 2434, dio 3039/1, i dr.</t>
  </si>
  <si>
    <t>dio 3039/1, dio 3478</t>
  </si>
  <si>
    <t>dio 3475</t>
  </si>
  <si>
    <t>dio 3370/2, dio 3483</t>
  </si>
  <si>
    <t>dio 3039/1, dio 3039/72 i dr.</t>
  </si>
  <si>
    <t>dio 3039/72</t>
  </si>
  <si>
    <t>dio 3039/1, dio 3039/72</t>
  </si>
  <si>
    <t>dio 3039/1</t>
  </si>
  <si>
    <t>dio 3461/24</t>
  </si>
  <si>
    <t>dio 3461/23</t>
  </si>
  <si>
    <t>dio 3459/69 i dr.</t>
  </si>
  <si>
    <t>NAZIV I VRSTA NEKRETNINE</t>
  </si>
  <si>
    <t>Nerazvrstana cesta</t>
  </si>
  <si>
    <t xml:space="preserve">Nerazvrstana cesta </t>
  </si>
  <si>
    <t>REGISTAR NEKRETNINA OPĆINE TKON</t>
  </si>
  <si>
    <t>STATUS JAVNOG DOBRA U OPĆOJ UPORABI-NERAZVRSTANA CESTA U ZEMLJIŠNOJ KNIZI I KATASTRU DA/NE</t>
  </si>
  <si>
    <t>DA</t>
  </si>
  <si>
    <t>NE</t>
  </si>
  <si>
    <t>VLASNIŠTVO</t>
  </si>
  <si>
    <t>Općina Tkon</t>
  </si>
  <si>
    <t xml:space="preserve">Općina Tkon </t>
  </si>
  <si>
    <t xml:space="preserve">Općina Tkon 1/2                </t>
  </si>
  <si>
    <t xml:space="preserve">Općina  Tkon </t>
  </si>
  <si>
    <t>UPRAVLJANJE</t>
  </si>
  <si>
    <t>ukupno m2</t>
  </si>
  <si>
    <t>POVRŠINA U VLASNIŠTVU OPĆINE TKONU M2</t>
  </si>
  <si>
    <t>DULJINA U KM</t>
  </si>
  <si>
    <t>DOZVOLE</t>
  </si>
  <si>
    <t>Građevinska dozvola, ulica Kuntrata, KLASA: UP/I-361-03/17-01/18, 06.03.2017.</t>
  </si>
  <si>
    <t>RADNJE U VEZI IMOVINSKOPRAVNIH ODNOSA ILI NAMJENE NEKRETNINE</t>
  </si>
  <si>
    <t xml:space="preserve">Prigovor riješen u korist Općine Tkon. </t>
  </si>
  <si>
    <t>Podnesen prigovor RH u ispravnom postupku protiv upisa Općine Tkon</t>
  </si>
  <si>
    <t>Prijedlog za zabilježbu kulturnog dobra-Skale Gospe žalosne-predlagatelj Ministarstvo kulture</t>
  </si>
  <si>
    <t>Podnesen prigovor Branko Smoljan u ispravnom postupku protiv upisa Općine Tkon</t>
  </si>
  <si>
    <t>Knjiženo po Zapisniku Z-9904/2025</t>
  </si>
  <si>
    <t>Knjiženo po zapisniku Z-13205/2025</t>
  </si>
  <si>
    <t>Rješenje, Posl.br. Z-39930/2025 temeljem Ugovora o darovanju</t>
  </si>
  <si>
    <t>NAPOMENE (AKO NEKRETNINA NIJE U FUNKCIJI U SKLADU S NAMJENOM ILI DRUGO)</t>
  </si>
  <si>
    <t>Potok</t>
  </si>
  <si>
    <t>Parkiralište</t>
  </si>
  <si>
    <t>Nadstrešnica</t>
  </si>
  <si>
    <t>Ulica</t>
  </si>
  <si>
    <t>Izgrađeno zemljište</t>
  </si>
  <si>
    <t>Kuća iznad</t>
  </si>
  <si>
    <t>Trg</t>
  </si>
  <si>
    <t>Kanal</t>
  </si>
  <si>
    <t>Pašnjak</t>
  </si>
  <si>
    <t>Dvorište</t>
  </si>
  <si>
    <t>Put Mrviska</t>
  </si>
  <si>
    <t>INVENTURNI BROJ</t>
  </si>
  <si>
    <t>347.</t>
  </si>
  <si>
    <t>348.</t>
  </si>
  <si>
    <t>349.</t>
  </si>
  <si>
    <t>350.</t>
  </si>
  <si>
    <t>351.</t>
  </si>
  <si>
    <t>353.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</si>
  <si>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</si>
  <si>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</si>
  <si>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</si>
  <si>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</si>
  <si>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</si>
  <si>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</si>
  <si>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</si>
  <si>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</si>
  <si>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</si>
  <si>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</si>
  <si>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</si>
  <si>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</si>
  <si>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</si>
  <si>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</si>
  <si>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</si>
  <si>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</si>
  <si>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</si>
  <si>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</si>
  <si>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</si>
  <si>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628.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</si>
  <si>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</si>
  <si>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</si>
  <si>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</si>
  <si>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</si>
  <si>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</si>
  <si>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</si>
  <si>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</si>
  <si>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</si>
  <si>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</si>
  <si>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</si>
  <si>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</si>
  <si>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</si>
  <si>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</si>
  <si>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</si>
  <si>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</si>
  <si>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</si>
  <si>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</si>
  <si>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</si>
  <si>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</si>
  <si>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</si>
  <si>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</si>
  <si>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</si>
  <si>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</si>
  <si>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</si>
  <si>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</si>
  <si>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</si>
  <si>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</si>
  <si>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</si>
  <si>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</si>
  <si>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</si>
  <si>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</si>
  <si>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</si>
  <si>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</si>
  <si>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</si>
  <si>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</si>
  <si>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</si>
  <si>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</si>
  <si>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</si>
  <si>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</si>
  <si>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</si>
  <si>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</si>
  <si>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</si>
  <si>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</si>
  <si>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</si>
  <si>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</si>
  <si>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</si>
  <si>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</si>
  <si>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</si>
  <si>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</si>
  <si>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</si>
  <si>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</si>
  <si>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</si>
  <si>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</si>
  <si>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</si>
  <si>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</si>
  <si>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</si>
  <si>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</si>
  <si>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432.</t>
  </si>
  <si>
    <t>433.</t>
  </si>
  <si>
    <t>434.</t>
  </si>
  <si>
    <t>435.</t>
  </si>
  <si>
    <t>436.</t>
  </si>
  <si>
    <t>438.</t>
  </si>
  <si>
    <t>439.</t>
  </si>
  <si>
    <t>440.</t>
  </si>
  <si>
    <t>441.</t>
  </si>
  <si>
    <t>442.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</si>
  <si>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</si>
  <si>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</si>
  <si>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</si>
  <si>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</si>
  <si>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</si>
  <si>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</si>
  <si>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</si>
  <si>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</si>
  <si>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</si>
  <si>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</si>
  <si>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</si>
  <si>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</si>
  <si>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</si>
  <si>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</si>
  <si>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</si>
  <si>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</si>
  <si>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</si>
  <si>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</si>
  <si>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443.</t>
  </si>
  <si>
    <t>462.</t>
  </si>
  <si>
    <t>463.</t>
  </si>
  <si>
    <t>464.</t>
  </si>
  <si>
    <t>465.</t>
  </si>
  <si>
    <t>466.</t>
  </si>
  <si>
    <t>467.</t>
  </si>
  <si>
    <t>468.</t>
  </si>
  <si>
    <t>469.</t>
  </si>
  <si>
    <t>471.</t>
  </si>
  <si>
    <t>472.</t>
  </si>
  <si>
    <t>473.</t>
  </si>
  <si>
    <t>474.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</si>
  <si>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</si>
  <si>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</si>
  <si>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</si>
  <si>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</si>
  <si>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</si>
  <si>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</si>
  <si>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</si>
  <si>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</si>
  <si>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</si>
  <si>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</si>
  <si>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</si>
  <si>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</si>
  <si>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</si>
  <si>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</si>
  <si>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</si>
  <si>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</si>
  <si>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</si>
  <si>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</si>
  <si>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</si>
  <si>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</si>
  <si>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</si>
  <si>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</si>
  <si>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</si>
  <si>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</si>
  <si>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501.</t>
  </si>
  <si>
    <t>502.</t>
  </si>
  <si>
    <t>503.</t>
  </si>
  <si>
    <t>504.</t>
  </si>
  <si>
    <t>505.</t>
  </si>
  <si>
    <t>506.</t>
  </si>
  <si>
    <t>507.</t>
  </si>
  <si>
    <t>846.</t>
  </si>
  <si>
    <t>847.</t>
  </si>
  <si>
    <t>849.</t>
  </si>
  <si>
    <t>VRIJEDNOST</t>
  </si>
  <si>
    <t xml:space="preserve">JAVNE PROMETNE POVRŠINE NA KOJIMA NIJE DOPUŠTEN PROMET MOTORNIM VOZILIMA (trgovi, pločnici, javni prolazi, javne stube, prečaci, šetališta, uređene plaže, biciklističke i pješačke staze, pothodnici, podvožnjaci, nadvožnjaci, mostovi i tuneli, ako nisu sastavni dio ceste. </t>
  </si>
  <si>
    <t>R. B.</t>
  </si>
  <si>
    <t xml:space="preserve">1. </t>
  </si>
  <si>
    <t>NAZIV/VRSTA</t>
  </si>
  <si>
    <t>TRG KOLEŠĆE</t>
  </si>
  <si>
    <t xml:space="preserve"> POVRŠINA m2</t>
  </si>
  <si>
    <t>KATASTARSKA ČESTICA STARE IZMJERE K.O. TKON</t>
  </si>
  <si>
    <t>STATUS JAVNOG DOBRA U OPĆOJ UPORABI</t>
  </si>
  <si>
    <t>OPĆINA TKON</t>
  </si>
  <si>
    <t>Projektna dokumentacija radi uređenja u pripremi</t>
  </si>
  <si>
    <t>RADNJE U VEZI IMOVINSKOPRAVNIH ODNOSA ILI NAMJENE</t>
  </si>
  <si>
    <t xml:space="preserve">u funkciji </t>
  </si>
  <si>
    <t>508.</t>
  </si>
  <si>
    <r>
      <t>J</t>
    </r>
    <r>
      <rPr>
        <b/>
        <sz val="11"/>
        <color theme="1"/>
        <rFont val="Calibri"/>
        <family val="2"/>
        <charset val="238"/>
        <scheme val="minor"/>
      </rPr>
      <t>AVNE ZELENE POVRŠINE (parkovi, drvoredi, živice, cvjetnjaci, travnjaci, skupine ili pojedinačna stabla, dječja igrališta s pripadajućom opremom, javni športski i rekreacijski prostori, zelene površine uz ceste i ulice, ako nisu sastavni dio ceste i sl.)</t>
    </r>
  </si>
  <si>
    <t>STATUS JAVNOG DOBRA U OPĆOJ UPORABI- U ZEMLJIŠNOJ KNIZI I KATASTRU DA/NE</t>
  </si>
  <si>
    <t>RADNJE U VEZI IMOVINSKOPRAVNIH ODNOSA I STATUSA</t>
  </si>
  <si>
    <t>Dječje igralište</t>
  </si>
  <si>
    <t xml:space="preserve">488                   488                    488          </t>
  </si>
  <si>
    <t>383                   383                   383</t>
  </si>
  <si>
    <t xml:space="preserve"> 642                   642                    642</t>
  </si>
  <si>
    <t>dio 792, 794/1, 794/3, 794/4</t>
  </si>
  <si>
    <t>Vlasništvo stečeno temeljem Ugovora o kupoprodaji, KLASA: 080-01/09-01/21, 13.12.2016.                        Vlasništvo stečeno temeljem Odluke poglavarstva</t>
  </si>
  <si>
    <t>U funkciji u skladu s namjenom</t>
  </si>
  <si>
    <t>174.           204.                       517.</t>
  </si>
  <si>
    <t>31163,32     80377,39  9276,26</t>
  </si>
  <si>
    <t>Zemljište za sport i rekreaciju</t>
  </si>
  <si>
    <t>dio 2402/6, dio 2402/7, 2410/2, 2410/4, 2411/1, 2411/2, 2411/3</t>
  </si>
  <si>
    <t>U funkciji u skladu s namjenom, potrebno uređenje</t>
  </si>
  <si>
    <t>520.</t>
  </si>
  <si>
    <t>Knjiženo po PRESUDA Z-19375/2024</t>
  </si>
  <si>
    <t>U funkciji u skladu s namjenom - potrebno uređenje</t>
  </si>
  <si>
    <t>203.</t>
  </si>
  <si>
    <t xml:space="preserve">Park </t>
  </si>
  <si>
    <t>Knjiženo po  Zapisnik broj Z-13207/2025</t>
  </si>
  <si>
    <t>845.</t>
  </si>
  <si>
    <r>
      <t>G</t>
    </r>
    <r>
      <rPr>
        <b/>
        <sz val="11"/>
        <color theme="1"/>
        <rFont val="Calibri"/>
        <family val="2"/>
        <charset val="238"/>
        <scheme val="minor"/>
      </rPr>
      <t>RAĐEVINE I UREĐAJI JAVNE NAMJENE (nadstrešnice na stajalištima javnog prometa, javni zdenci, vodoskoci, fontane, javni zahodi, javni satovi, ploče s planom naselja, oznake kulturnih dobara, zaštićenih dijelova prirode i sadržaja turističke namjene, spomenici i skulpture i dr.)</t>
    </r>
  </si>
  <si>
    <t>POVRŠINA u M2</t>
  </si>
  <si>
    <t>STATUS JAVNOG DOBRA U OPĆOJ UPORABI U ZEMLJIŠNOJ KNJIZI I KATASTRU DA/NE</t>
  </si>
  <si>
    <t>Spremnik (Gusterna - Kolešće)</t>
  </si>
  <si>
    <t xml:space="preserve">Stara gusterna </t>
  </si>
  <si>
    <t>Spremnik (Bunar - kolešće)</t>
  </si>
  <si>
    <t>Stara gusterna</t>
  </si>
  <si>
    <t>212.</t>
  </si>
  <si>
    <t>Spomen ploča na zgradi pošte</t>
  </si>
  <si>
    <t>90154/1, 90154/2, 90154/3</t>
  </si>
  <si>
    <t>n/p</t>
  </si>
  <si>
    <t>216.</t>
  </si>
  <si>
    <t>JAVNA RASVJETA</t>
  </si>
  <si>
    <t xml:space="preserve">LOKACIJA   </t>
  </si>
  <si>
    <t>BROJ RASVJETNIH TIJELA</t>
  </si>
  <si>
    <t>VRSTA RASVJETNIH TIJELA</t>
  </si>
  <si>
    <t>ENERGETSKA UČINKOVITOST</t>
  </si>
  <si>
    <t>NAPOMENE</t>
  </si>
  <si>
    <t>JAVNA RASVJETA PO SKUPINAMA</t>
  </si>
  <si>
    <t>FKK SOVINJE</t>
  </si>
  <si>
    <t>LED</t>
  </si>
  <si>
    <t>PLAVA</t>
  </si>
  <si>
    <t>ŽARULJA</t>
  </si>
  <si>
    <t>CRVENA - NEUČINKOVITA</t>
  </si>
  <si>
    <t>R.B.</t>
  </si>
  <si>
    <t>INVENTURNI BROJ SKUPINE</t>
  </si>
  <si>
    <t>PLAŽINE</t>
  </si>
  <si>
    <t>dio 3472/1 i dr.</t>
  </si>
  <si>
    <t>Građevinska dozvola,  KLASA: UP/I-361-03/19-01/000318, 19.12.2019.</t>
  </si>
  <si>
    <t>CRVENA - NEUČINKOVITA, ŽARULJE</t>
  </si>
  <si>
    <t>PLAVA - LED</t>
  </si>
  <si>
    <t>PLAŠKI  KLANAC</t>
  </si>
  <si>
    <t xml:space="preserve">                       4564/2</t>
  </si>
  <si>
    <t>ZELENA - SOLAR</t>
  </si>
  <si>
    <t>PLAŠKI KLANAC</t>
  </si>
  <si>
    <t>LED SOLAR</t>
  </si>
  <si>
    <t>ZELENA</t>
  </si>
  <si>
    <t>NOVE GLAVIČINE</t>
  </si>
  <si>
    <t xml:space="preserve">                       3245/2</t>
  </si>
  <si>
    <t>GLAVIČINE</t>
  </si>
  <si>
    <t>SVASTINJ</t>
  </si>
  <si>
    <t>PUT VRHOVINA</t>
  </si>
  <si>
    <t>PINKOVAC</t>
  </si>
  <si>
    <t>MULINA</t>
  </si>
  <si>
    <t xml:space="preserve">              3092/6, 435</t>
  </si>
  <si>
    <t>dio 3472/1, 90045, 977/7 i dr.</t>
  </si>
  <si>
    <t xml:space="preserve">                218/1, 435</t>
  </si>
  <si>
    <t>NA MULU</t>
  </si>
  <si>
    <t>PUT MRVISKA</t>
  </si>
  <si>
    <t>3467/1</t>
  </si>
  <si>
    <t>KUŽINA</t>
  </si>
  <si>
    <t>PUT UGRINIĆA</t>
  </si>
  <si>
    <t>KAŠEVICA</t>
  </si>
  <si>
    <t>PARAPET UGRINIĆ</t>
  </si>
  <si>
    <t xml:space="preserve">                          218/4</t>
  </si>
  <si>
    <t>3469/1 i dr.</t>
  </si>
  <si>
    <t>UL.OCA BENEDIKTA CELEGINA</t>
  </si>
  <si>
    <t>PUT STARIŠNJAKA</t>
  </si>
  <si>
    <t>UL.SV.TOME</t>
  </si>
  <si>
    <t>PUT FURLANIJE</t>
  </si>
  <si>
    <t>RAVNICE</t>
  </si>
  <si>
    <t xml:space="preserve">                481/3, 572</t>
  </si>
  <si>
    <t>DRAŽICE</t>
  </si>
  <si>
    <t>KUŠNJAK</t>
  </si>
  <si>
    <t>PUT KOLEŠĆA</t>
  </si>
  <si>
    <t>PARAPET TKON</t>
  </si>
  <si>
    <t xml:space="preserve">                          218/1</t>
  </si>
  <si>
    <t>PORAT TKON</t>
  </si>
  <si>
    <t>IGRALIŠTE TKON</t>
  </si>
  <si>
    <t xml:space="preserve">                          502/1</t>
  </si>
  <si>
    <t>REFLEKTORI</t>
  </si>
  <si>
    <t>VRULJE</t>
  </si>
  <si>
    <t>PAŠMANSKA CESTA</t>
  </si>
  <si>
    <t>ISPOD VOLTA</t>
  </si>
  <si>
    <t>POD MOSTIR</t>
  </si>
  <si>
    <t xml:space="preserve">                      1823/1</t>
  </si>
  <si>
    <t xml:space="preserve"> LAMPRADA</t>
  </si>
  <si>
    <t xml:space="preserve">                         481/2</t>
  </si>
  <si>
    <t>PUT PELASTRA</t>
  </si>
  <si>
    <t>PUT VITANA</t>
  </si>
  <si>
    <t>PUT MIRIŠĆA</t>
  </si>
  <si>
    <t>POPA ŠIMUNA CALIĆA</t>
  </si>
  <si>
    <t>GORICA</t>
  </si>
  <si>
    <t>KUNTRATA</t>
  </si>
  <si>
    <t>JAKOVLJEV KLANAC</t>
  </si>
  <si>
    <t>ULICA GLAGOLJAŠA</t>
  </si>
  <si>
    <t xml:space="preserve">LED PODNE </t>
  </si>
  <si>
    <t>RUDIĆI</t>
  </si>
  <si>
    <t>NA MULU (BR.51)</t>
  </si>
  <si>
    <t xml:space="preserve"> PUT STUDENCA</t>
  </si>
  <si>
    <t xml:space="preserve">LED </t>
  </si>
  <si>
    <t>PUT STUDENCA</t>
  </si>
  <si>
    <t>JUŽNJA PLAŽA</t>
  </si>
  <si>
    <t xml:space="preserve">        3099/1,3099/2</t>
  </si>
  <si>
    <t>LED ZIDNE</t>
  </si>
  <si>
    <t>PARKING MULINA</t>
  </si>
  <si>
    <t xml:space="preserve">                       3092/6</t>
  </si>
  <si>
    <t xml:space="preserve">               3092/6,435</t>
  </si>
  <si>
    <t xml:space="preserve">ŽARULJA  </t>
  </si>
  <si>
    <t>GROBLJE</t>
  </si>
  <si>
    <t>NAZIV I VRSTA NEJRETNINE</t>
  </si>
  <si>
    <t>Groblje- Sakralna zgrada(mrtvačnica)</t>
  </si>
  <si>
    <t>686/2</t>
  </si>
  <si>
    <t>Općina Tkon, Orlić d.o.o.</t>
  </si>
  <si>
    <t>Potvrda u svrhu uporabe građevine, KLASA: 361-05/16-03/26, 16.11.2017., Rješenje o uvjetima građenja, KLASA: UP/I-361-03/11-02/01, 26.08.2013.</t>
  </si>
  <si>
    <t>U funkciji</t>
  </si>
  <si>
    <t>213.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</si>
</sst>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8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3" xfId="0" applyBorder="1"/>
    <xf numFmtId="0" fontId="5" fillId="5" borderId="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right"/>
    </xf>
    <xf numFmtId="0" fontId="0" fillId="0" borderId="2" xfId="0" applyBorder="1"/>
    <xf numFmtId="0" fontId="4" fillId="3" borderId="12" xfId="0" applyFont="1" applyFill="1" applyBorder="1" applyAlignment="1">
      <alignment horizontal="center" wrapText="1"/>
    </xf>
    <xf numFmtId="0" fontId="0" fillId="0" borderId="7" xfId="0" applyBorder="1"/>
    <xf numFmtId="0" fontId="4" fillId="3" borderId="9" xfId="0" applyFont="1" applyFill="1" applyBorder="1" applyAlignment="1">
      <alignment horizontal="center" wrapText="1"/>
    </xf>
    <xf numFmtId="4" fontId="0" fillId="0" borderId="3" xfId="0" applyNumberForma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 wrapText="1"/>
    </xf>
    <xf numFmtId="0" fontId="7" fillId="9" borderId="2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right"/>
    </xf>
    <xf numFmtId="2" fontId="7" fillId="0" borderId="6" xfId="0" applyNumberFormat="1" applyFont="1" applyBorder="1"/>
    <xf numFmtId="0" fontId="7" fillId="0" borderId="2" xfId="0" applyFont="1" applyBorder="1"/>
    <xf numFmtId="0" fontId="7" fillId="0" borderId="6" xfId="0" applyFont="1" applyBorder="1"/>
    <xf numFmtId="0" fontId="7" fillId="8" borderId="3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right"/>
    </xf>
    <xf numFmtId="2" fontId="7" fillId="0" borderId="7" xfId="0" applyNumberFormat="1" applyFont="1" applyBorder="1"/>
    <xf numFmtId="0" fontId="7" fillId="0" borderId="3" xfId="0" applyFont="1" applyBorder="1"/>
    <xf numFmtId="0" fontId="7" fillId="0" borderId="7" xfId="0" applyFont="1" applyBorder="1"/>
    <xf numFmtId="0" fontId="7" fillId="8" borderId="11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7" fillId="10" borderId="7" xfId="0" applyFont="1" applyFill="1" applyBorder="1"/>
    <xf numFmtId="0" fontId="13" fillId="8" borderId="3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2" fontId="7" fillId="8" borderId="7" xfId="0" applyNumberFormat="1" applyFont="1" applyFill="1" applyBorder="1"/>
    <xf numFmtId="0" fontId="7" fillId="8" borderId="3" xfId="0" applyFont="1" applyFill="1" applyBorder="1"/>
    <xf numFmtId="0" fontId="7" fillId="8" borderId="7" xfId="0" applyFont="1" applyFill="1" applyBorder="1"/>
    <xf numFmtId="0" fontId="12" fillId="0" borderId="6" xfId="0" applyFont="1" applyBorder="1" applyAlignment="1">
      <alignment horizontal="center" wrapText="1"/>
    </xf>
    <xf numFmtId="0" fontId="7" fillId="8" borderId="11" xfId="0" applyFont="1" applyFill="1" applyBorder="1" applyAlignment="1">
      <alignment horizontal="center" wrapText="1"/>
    </xf>
    <xf numFmtId="0" fontId="7" fillId="8" borderId="3" xfId="0" applyFont="1" applyFill="1" applyBorder="1" applyAlignment="1">
      <alignment wrapText="1"/>
    </xf>
    <xf numFmtId="0" fontId="7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3" fillId="8" borderId="3" xfId="0" applyFont="1" applyFill="1" applyBorder="1"/>
    <xf numFmtId="0" fontId="7" fillId="8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14" fillId="0" borderId="3" xfId="0" applyFont="1" applyBorder="1"/>
    <xf numFmtId="0" fontId="7" fillId="11" borderId="2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2" fontId="7" fillId="0" borderId="3" xfId="0" applyNumberFormat="1" applyFont="1" applyBorder="1"/>
    <xf numFmtId="4" fontId="7" fillId="0" borderId="3" xfId="0" applyNumberFormat="1" applyFont="1" applyBorder="1"/>
    <xf numFmtId="0" fontId="7" fillId="12" borderId="3" xfId="0" applyFont="1" applyFill="1" applyBorder="1" applyAlignment="1">
      <alignment horizontal="center"/>
    </xf>
    <xf numFmtId="0" fontId="7" fillId="10" borderId="3" xfId="0" applyFont="1" applyFill="1" applyBorder="1"/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3" borderId="13" xfId="0" applyFont="1" applyFill="1" applyBorder="1"/>
    <xf numFmtId="0" fontId="2" fillId="3" borderId="14" xfId="0" applyFont="1" applyFill="1" applyBorder="1" applyAlignment="1">
      <alignment wrapText="1"/>
    </xf>
    <xf numFmtId="0" fontId="4" fillId="3" borderId="14" xfId="0" applyFont="1" applyFill="1" applyBorder="1" applyAlignment="1">
      <alignment horizontal="center" wrapText="1"/>
    </xf>
    <xf numFmtId="0" fontId="2" fillId="3" borderId="14" xfId="0" applyFont="1" applyFill="1" applyBorder="1"/>
    <xf numFmtId="0" fontId="2" fillId="3" borderId="15" xfId="0" applyFont="1" applyFill="1" applyBorder="1"/>
    <xf numFmtId="0" fontId="2" fillId="3" borderId="9" xfId="0" applyFont="1" applyFill="1" applyBorder="1"/>
    <xf numFmtId="0" fontId="5" fillId="0" borderId="2" xfId="0" applyFont="1" applyBorder="1"/>
    <xf numFmtId="0" fontId="0" fillId="6" borderId="2" xfId="0" applyFill="1" applyBorder="1"/>
    <xf numFmtId="0" fontId="0" fillId="0" borderId="2" xfId="0" applyBorder="1" applyAlignment="1">
      <alignment wrapText="1"/>
    </xf>
    <xf numFmtId="0" fontId="0" fillId="13" borderId="0" xfId="0" applyFill="1" applyAlignment="1">
      <alignment horizontal="center" wrapText="1"/>
    </xf>
    <xf numFmtId="0" fontId="0" fillId="13" borderId="0" xfId="0" applyFill="1"/>
    <xf numFmtId="0" fontId="4" fillId="3" borderId="13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1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top" wrapText="1"/>
    </xf>
    <xf numFmtId="0" fontId="0" fillId="15" borderId="16" xfId="0" applyFill="1" applyBorder="1" applyAlignment="1">
      <alignment horizontal="center"/>
    </xf>
    <xf numFmtId="0" fontId="0" fillId="0" borderId="7" xfId="0" applyBorder="1" applyAlignment="1">
      <alignment wrapText="1"/>
    </xf>
    <xf numFmtId="0" fontId="5" fillId="0" borderId="3" xfId="0" applyFont="1" applyBorder="1" applyAlignment="1">
      <alignment wrapText="1"/>
    </xf>
    <xf numFmtId="0" fontId="5" fillId="15" borderId="16" xfId="0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0" fontId="5" fillId="4" borderId="3" xfId="0" applyFont="1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13" xfId="0" applyFill="1" applyBorder="1"/>
    <xf numFmtId="0" fontId="0" fillId="3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0" borderId="4" xfId="0" applyBorder="1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right"/>
    </xf>
    <xf numFmtId="0" fontId="0" fillId="0" borderId="17" xfId="0" applyBorder="1"/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0" borderId="10" xfId="0" applyBorder="1"/>
    <xf numFmtId="0" fontId="3" fillId="3" borderId="0" xfId="0" applyFont="1" applyFill="1" applyAlignment="1">
      <alignment horizontal="center" wrapText="1"/>
    </xf>
    <xf numFmtId="0" fontId="1" fillId="3" borderId="3" xfId="1" applyFill="1" applyBorder="1" applyAlignment="1">
      <alignment horizontal="center" wrapText="1"/>
    </xf>
    <xf numFmtId="0" fontId="1" fillId="3" borderId="3" xfId="1" applyFill="1" applyBorder="1" applyAlignment="1">
      <alignment horizontal="center"/>
    </xf>
    <xf numFmtId="0" fontId="0" fillId="3" borderId="3" xfId="1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0" fillId="16" borderId="3" xfId="0" applyFill="1" applyBorder="1" applyAlignment="1">
      <alignment wrapText="1"/>
    </xf>
    <xf numFmtId="0" fontId="0" fillId="17" borderId="3" xfId="0" applyFill="1" applyBorder="1" applyAlignment="1">
      <alignment wrapText="1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17" borderId="3" xfId="0" applyFill="1" applyBorder="1"/>
    <xf numFmtId="0" fontId="0" fillId="18" borderId="3" xfId="0" applyFill="1" applyBorder="1"/>
    <xf numFmtId="0" fontId="0" fillId="19" borderId="3" xfId="0" applyFill="1" applyBorder="1"/>
    <xf numFmtId="0" fontId="0" fillId="19" borderId="3" xfId="0" applyFill="1" applyBorder="1" applyAlignment="1">
      <alignment wrapText="1"/>
    </xf>
    <xf numFmtId="0" fontId="5" fillId="0" borderId="0" xfId="0" applyFont="1"/>
    <xf numFmtId="0" fontId="2" fillId="0" borderId="3" xfId="0" applyFont="1" applyBorder="1"/>
    <xf numFmtId="0" fontId="4" fillId="0" borderId="3" xfId="0" applyFont="1" applyBorder="1"/>
    <xf numFmtId="0" fontId="0" fillId="15" borderId="2" xfId="0" applyFill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</cellXfs>
  <cellStyles count="2">
    <cellStyle name="40% - Isticanje2" xfId="1" builtinId="3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CF182-AA6A-436A-8CC0-14EE72326DD5}">
  <dimension ref="A1:P165"/>
  <sheetViews>
    <sheetView topLeftCell="A157" workbookViewId="0">
      <selection activeCell="D171" sqref="D171"/>
    </sheetView>
  </sheetViews>
  <sheetFormatPr defaultRowHeight="15" x14ac:dyDescent="0.25"/>
  <cols>
    <col min="1" max="1" width="9.7109375" customWidth="1"/>
    <col min="2" max="2" width="16" customWidth="1"/>
    <col min="3" max="3" width="14.5703125" customWidth="1"/>
    <col min="4" max="4" width="12.140625" customWidth="1"/>
    <col min="5" max="5" width="13.5703125" customWidth="1"/>
    <col min="6" max="6" width="18.7109375" customWidth="1"/>
    <col min="7" max="7" width="13.5703125" customWidth="1"/>
    <col min="8" max="8" width="16.7109375" customWidth="1"/>
    <col min="9" max="9" width="14.85546875" customWidth="1"/>
    <col min="10" max="10" width="14.7109375" customWidth="1"/>
    <col min="11" max="11" width="14" customWidth="1"/>
    <col min="12" max="12" width="10.85546875" customWidth="1"/>
    <col min="13" max="13" width="14.42578125" customWidth="1"/>
    <col min="14" max="14" width="14.28515625" customWidth="1"/>
    <col min="15" max="15" width="13.5703125" customWidth="1"/>
    <col min="16" max="16" width="15.7109375" customWidth="1"/>
  </cols>
  <sheetData>
    <row r="1" spans="1:16" ht="21" x14ac:dyDescent="0.35">
      <c r="A1" s="18"/>
      <c r="B1" s="18"/>
      <c r="C1" s="18"/>
      <c r="D1" s="18"/>
      <c r="E1" s="18"/>
      <c r="F1" s="19"/>
      <c r="G1" s="19" t="s">
        <v>315</v>
      </c>
      <c r="H1" s="19"/>
      <c r="I1" s="19"/>
      <c r="J1" s="20"/>
      <c r="K1" s="20"/>
      <c r="L1" s="18"/>
      <c r="M1" s="18"/>
      <c r="N1" s="18"/>
      <c r="O1" s="18"/>
      <c r="P1" s="18"/>
    </row>
    <row r="2" spans="1:16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20"/>
      <c r="K2" s="20"/>
      <c r="L2" s="18"/>
      <c r="M2" s="18"/>
      <c r="N2" s="18"/>
      <c r="O2" s="18"/>
      <c r="P2" s="18"/>
    </row>
    <row r="3" spans="1:16" ht="18.75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18"/>
    </row>
    <row r="4" spans="1:16" ht="15.75" thickBot="1" x14ac:dyDescent="0.3">
      <c r="A4" s="18"/>
      <c r="B4" s="18"/>
      <c r="C4" s="18"/>
      <c r="D4" s="18"/>
      <c r="E4" s="18"/>
      <c r="F4" s="18"/>
      <c r="G4" s="18"/>
      <c r="H4" s="18"/>
      <c r="I4" s="18"/>
      <c r="J4" s="20"/>
      <c r="K4" s="20"/>
      <c r="L4" s="18"/>
      <c r="M4" s="18"/>
      <c r="N4" s="18"/>
      <c r="O4" s="18"/>
      <c r="P4" s="18"/>
    </row>
    <row r="5" spans="1:16" ht="195.75" thickBot="1" x14ac:dyDescent="0.3">
      <c r="A5" s="22" t="s">
        <v>1</v>
      </c>
      <c r="B5" s="23" t="s">
        <v>160</v>
      </c>
      <c r="C5" s="24" t="s">
        <v>210</v>
      </c>
      <c r="D5" s="25" t="s">
        <v>211</v>
      </c>
      <c r="E5" s="25" t="s">
        <v>212</v>
      </c>
      <c r="F5" s="25" t="s">
        <v>312</v>
      </c>
      <c r="G5" s="26" t="s">
        <v>316</v>
      </c>
      <c r="H5" s="27" t="s">
        <v>319</v>
      </c>
      <c r="I5" s="22" t="s">
        <v>324</v>
      </c>
      <c r="J5" s="25" t="s">
        <v>326</v>
      </c>
      <c r="K5" s="24" t="s">
        <v>327</v>
      </c>
      <c r="L5" s="22" t="s">
        <v>328</v>
      </c>
      <c r="M5" s="28" t="s">
        <v>330</v>
      </c>
      <c r="N5" s="23" t="s">
        <v>338</v>
      </c>
      <c r="O5" s="29" t="s">
        <v>350</v>
      </c>
      <c r="P5" s="23" t="s">
        <v>509</v>
      </c>
    </row>
    <row r="6" spans="1:16" ht="90" x14ac:dyDescent="0.25">
      <c r="A6" s="30" t="s">
        <v>2</v>
      </c>
      <c r="B6" s="31">
        <v>8</v>
      </c>
      <c r="C6" s="31">
        <v>94</v>
      </c>
      <c r="D6" s="32">
        <v>1957</v>
      </c>
      <c r="E6" s="33" t="s">
        <v>213</v>
      </c>
      <c r="F6" s="32" t="s">
        <v>313</v>
      </c>
      <c r="G6" s="34" t="s">
        <v>317</v>
      </c>
      <c r="H6" s="35" t="s">
        <v>320</v>
      </c>
      <c r="I6" s="31" t="s">
        <v>320</v>
      </c>
      <c r="J6" s="36">
        <v>94</v>
      </c>
      <c r="K6" s="37">
        <v>8.7999999999999995E-2</v>
      </c>
      <c r="L6" s="38"/>
      <c r="M6" s="38"/>
      <c r="N6" s="39"/>
      <c r="O6" s="38" t="s">
        <v>351</v>
      </c>
      <c r="P6" s="38">
        <v>1247.3800000000001</v>
      </c>
    </row>
    <row r="7" spans="1:16" x14ac:dyDescent="0.25">
      <c r="A7" s="30" t="s">
        <v>3</v>
      </c>
      <c r="B7" s="40">
        <v>9</v>
      </c>
      <c r="C7" s="40">
        <v>196</v>
      </c>
      <c r="D7" s="32">
        <v>1950</v>
      </c>
      <c r="E7" s="41" t="s">
        <v>214</v>
      </c>
      <c r="F7" s="32" t="s">
        <v>313</v>
      </c>
      <c r="G7" s="42" t="s">
        <v>317</v>
      </c>
      <c r="H7" s="35" t="s">
        <v>320</v>
      </c>
      <c r="I7" s="31" t="s">
        <v>320</v>
      </c>
      <c r="J7" s="43">
        <v>196</v>
      </c>
      <c r="K7" s="44">
        <v>8.1000000000000003E-2</v>
      </c>
      <c r="L7" s="45"/>
      <c r="M7" s="45"/>
      <c r="N7" s="46"/>
      <c r="O7" s="38" t="s">
        <v>352</v>
      </c>
      <c r="P7" s="45">
        <v>2600.92</v>
      </c>
    </row>
    <row r="8" spans="1:16" x14ac:dyDescent="0.25">
      <c r="A8" s="30" t="s">
        <v>4</v>
      </c>
      <c r="B8" s="40" t="s">
        <v>161</v>
      </c>
      <c r="C8" s="40">
        <v>650</v>
      </c>
      <c r="D8" s="32">
        <v>1958</v>
      </c>
      <c r="E8" s="41" t="s">
        <v>215</v>
      </c>
      <c r="F8" s="32" t="s">
        <v>313</v>
      </c>
      <c r="G8" s="42" t="s">
        <v>317</v>
      </c>
      <c r="H8" s="35" t="s">
        <v>320</v>
      </c>
      <c r="I8" s="31" t="s">
        <v>320</v>
      </c>
      <c r="J8" s="43">
        <v>650</v>
      </c>
      <c r="K8" s="44">
        <v>0.313</v>
      </c>
      <c r="L8" s="45"/>
      <c r="M8" s="45"/>
      <c r="N8" s="46"/>
      <c r="O8" s="38" t="s">
        <v>353</v>
      </c>
      <c r="P8" s="45">
        <v>8625.5</v>
      </c>
    </row>
    <row r="9" spans="1:16" ht="90" x14ac:dyDescent="0.25">
      <c r="A9" s="30" t="s">
        <v>5</v>
      </c>
      <c r="B9" s="40">
        <v>151</v>
      </c>
      <c r="C9" s="40">
        <v>1264</v>
      </c>
      <c r="D9" s="32">
        <v>1951</v>
      </c>
      <c r="E9" s="33" t="s">
        <v>216</v>
      </c>
      <c r="F9" s="32" t="s">
        <v>313</v>
      </c>
      <c r="G9" s="42" t="s">
        <v>317</v>
      </c>
      <c r="H9" s="47" t="s">
        <v>320</v>
      </c>
      <c r="I9" s="31" t="s">
        <v>320</v>
      </c>
      <c r="J9" s="43">
        <v>1264</v>
      </c>
      <c r="K9" s="44">
        <v>0.32100000000000001</v>
      </c>
      <c r="L9" s="45"/>
      <c r="M9" s="45"/>
      <c r="N9" s="46"/>
      <c r="O9" s="38" t="s">
        <v>354</v>
      </c>
      <c r="P9" s="45">
        <v>16773.28</v>
      </c>
    </row>
    <row r="10" spans="1:16" x14ac:dyDescent="0.25">
      <c r="A10" s="30" t="s">
        <v>6</v>
      </c>
      <c r="B10" s="40">
        <v>168</v>
      </c>
      <c r="C10" s="40">
        <v>127</v>
      </c>
      <c r="D10" s="32">
        <v>1952</v>
      </c>
      <c r="E10" s="41" t="s">
        <v>217</v>
      </c>
      <c r="F10" s="32" t="s">
        <v>313</v>
      </c>
      <c r="G10" s="42" t="s">
        <v>317</v>
      </c>
      <c r="H10" s="47" t="s">
        <v>320</v>
      </c>
      <c r="I10" s="31" t="s">
        <v>320</v>
      </c>
      <c r="J10" s="43">
        <v>127</v>
      </c>
      <c r="K10" s="44">
        <v>4.1500000000000002E-2</v>
      </c>
      <c r="L10" s="45"/>
      <c r="M10" s="45"/>
      <c r="N10" s="46"/>
      <c r="O10" s="38" t="s">
        <v>355</v>
      </c>
      <c r="P10" s="45">
        <v>1685.29</v>
      </c>
    </row>
    <row r="11" spans="1:16" x14ac:dyDescent="0.25">
      <c r="A11" s="30" t="s">
        <v>7</v>
      </c>
      <c r="B11" s="48">
        <v>217</v>
      </c>
      <c r="C11" s="48">
        <v>1028</v>
      </c>
      <c r="D11" s="49">
        <v>1960</v>
      </c>
      <c r="E11" s="50" t="s">
        <v>218</v>
      </c>
      <c r="F11" s="32" t="s">
        <v>313</v>
      </c>
      <c r="G11" s="42" t="s">
        <v>317</v>
      </c>
      <c r="H11" s="51" t="s">
        <v>320</v>
      </c>
      <c r="I11" s="31" t="s">
        <v>320</v>
      </c>
      <c r="J11" s="52">
        <v>1028</v>
      </c>
      <c r="K11" s="44">
        <v>0.185</v>
      </c>
      <c r="L11" s="45"/>
      <c r="M11" s="45"/>
      <c r="N11" s="46"/>
      <c r="O11" s="38" t="s">
        <v>356</v>
      </c>
      <c r="P11" s="45">
        <v>13641.56</v>
      </c>
    </row>
    <row r="12" spans="1:16" x14ac:dyDescent="0.25">
      <c r="A12" s="30" t="s">
        <v>8</v>
      </c>
      <c r="B12" s="48">
        <v>298</v>
      </c>
      <c r="C12" s="48">
        <v>527</v>
      </c>
      <c r="D12" s="49">
        <v>1954</v>
      </c>
      <c r="E12" s="50" t="s">
        <v>219</v>
      </c>
      <c r="F12" s="32" t="s">
        <v>313</v>
      </c>
      <c r="G12" s="42" t="s">
        <v>317</v>
      </c>
      <c r="H12" s="51" t="s">
        <v>320</v>
      </c>
      <c r="I12" s="31" t="s">
        <v>320</v>
      </c>
      <c r="J12" s="52">
        <v>527</v>
      </c>
      <c r="K12" s="44">
        <v>0.112</v>
      </c>
      <c r="L12" s="45"/>
      <c r="M12" s="45"/>
      <c r="N12" s="46"/>
      <c r="O12" s="38" t="s">
        <v>357</v>
      </c>
      <c r="P12" s="45">
        <v>6993.29</v>
      </c>
    </row>
    <row r="13" spans="1:16" x14ac:dyDescent="0.25">
      <c r="A13" s="30" t="s">
        <v>9</v>
      </c>
      <c r="B13" s="48">
        <v>399</v>
      </c>
      <c r="C13" s="48">
        <v>49</v>
      </c>
      <c r="D13" s="49">
        <v>1959</v>
      </c>
      <c r="E13" s="50" t="s">
        <v>220</v>
      </c>
      <c r="F13" s="32" t="s">
        <v>313</v>
      </c>
      <c r="G13" s="42" t="s">
        <v>317</v>
      </c>
      <c r="H13" s="51" t="s">
        <v>320</v>
      </c>
      <c r="I13" s="31" t="s">
        <v>320</v>
      </c>
      <c r="J13" s="52">
        <v>49</v>
      </c>
      <c r="K13" s="44">
        <v>2.75E-2</v>
      </c>
      <c r="L13" s="45"/>
      <c r="M13" s="45"/>
      <c r="N13" s="46"/>
      <c r="O13" s="38" t="s">
        <v>358</v>
      </c>
      <c r="P13" s="45">
        <v>650.23</v>
      </c>
    </row>
    <row r="14" spans="1:16" x14ac:dyDescent="0.25">
      <c r="A14" s="30" t="s">
        <v>10</v>
      </c>
      <c r="B14" s="48">
        <v>457</v>
      </c>
      <c r="C14" s="48">
        <v>16</v>
      </c>
      <c r="D14" s="49">
        <v>1955</v>
      </c>
      <c r="E14" s="50" t="s">
        <v>221</v>
      </c>
      <c r="F14" s="32" t="s">
        <v>313</v>
      </c>
      <c r="G14" s="42" t="s">
        <v>317</v>
      </c>
      <c r="H14" s="51" t="s">
        <v>321</v>
      </c>
      <c r="I14" s="31" t="s">
        <v>320</v>
      </c>
      <c r="J14" s="52">
        <v>16</v>
      </c>
      <c r="K14" s="44">
        <v>1.55E-2</v>
      </c>
      <c r="L14" s="45"/>
      <c r="M14" s="45"/>
      <c r="N14" s="53" t="s">
        <v>339</v>
      </c>
      <c r="O14" s="38" t="s">
        <v>359</v>
      </c>
      <c r="P14" s="45">
        <v>212.32</v>
      </c>
    </row>
    <row r="15" spans="1:16" x14ac:dyDescent="0.25">
      <c r="A15" s="30" t="s">
        <v>11</v>
      </c>
      <c r="B15" s="48">
        <v>458</v>
      </c>
      <c r="C15" s="48">
        <v>56</v>
      </c>
      <c r="D15" s="49">
        <v>1956</v>
      </c>
      <c r="E15" s="50" t="s">
        <v>222</v>
      </c>
      <c r="F15" s="32" t="s">
        <v>313</v>
      </c>
      <c r="G15" s="42" t="s">
        <v>317</v>
      </c>
      <c r="H15" s="51" t="s">
        <v>321</v>
      </c>
      <c r="I15" s="31" t="s">
        <v>320</v>
      </c>
      <c r="J15" s="52">
        <v>56</v>
      </c>
      <c r="K15" s="44">
        <v>4.2999999999999997E-2</v>
      </c>
      <c r="L15" s="45"/>
      <c r="M15" s="45"/>
      <c r="N15" s="53" t="s">
        <v>339</v>
      </c>
      <c r="O15" s="38" t="s">
        <v>360</v>
      </c>
      <c r="P15" s="45">
        <v>743.12</v>
      </c>
    </row>
    <row r="16" spans="1:16" ht="64.5" x14ac:dyDescent="0.25">
      <c r="A16" s="30" t="s">
        <v>12</v>
      </c>
      <c r="B16" s="48">
        <v>463</v>
      </c>
      <c r="C16" s="48">
        <v>16</v>
      </c>
      <c r="D16" s="49">
        <v>5561</v>
      </c>
      <c r="E16" s="50" t="s">
        <v>223</v>
      </c>
      <c r="F16" s="32" t="s">
        <v>313</v>
      </c>
      <c r="G16" s="42" t="s">
        <v>317</v>
      </c>
      <c r="H16" s="51" t="s">
        <v>321</v>
      </c>
      <c r="I16" s="31" t="s">
        <v>320</v>
      </c>
      <c r="J16" s="52">
        <v>16</v>
      </c>
      <c r="K16" s="44">
        <v>1.15E-2</v>
      </c>
      <c r="L16" s="45"/>
      <c r="M16" s="54" t="s">
        <v>331</v>
      </c>
      <c r="N16" s="46"/>
      <c r="O16" s="38" t="s">
        <v>361</v>
      </c>
      <c r="P16" s="45">
        <v>212.32</v>
      </c>
    </row>
    <row r="17" spans="1:16" x14ac:dyDescent="0.25">
      <c r="A17" s="30" t="s">
        <v>13</v>
      </c>
      <c r="B17" s="48" t="s">
        <v>162</v>
      </c>
      <c r="C17" s="48">
        <v>103</v>
      </c>
      <c r="D17" s="49">
        <v>3564</v>
      </c>
      <c r="E17" s="50" t="s">
        <v>224</v>
      </c>
      <c r="F17" s="32" t="s">
        <v>313</v>
      </c>
      <c r="G17" s="42" t="s">
        <v>317</v>
      </c>
      <c r="H17" s="51" t="s">
        <v>320</v>
      </c>
      <c r="I17" s="31" t="s">
        <v>320</v>
      </c>
      <c r="J17" s="52">
        <v>103</v>
      </c>
      <c r="K17" s="44">
        <v>3.1E-2</v>
      </c>
      <c r="L17" s="45"/>
      <c r="M17" s="45"/>
      <c r="N17" s="46"/>
      <c r="O17" s="38" t="s">
        <v>362</v>
      </c>
      <c r="P17" s="45">
        <v>1366.81</v>
      </c>
    </row>
    <row r="18" spans="1:16" x14ac:dyDescent="0.25">
      <c r="A18" s="30" t="s">
        <v>14</v>
      </c>
      <c r="B18" s="48" t="s">
        <v>163</v>
      </c>
      <c r="C18" s="48">
        <v>742</v>
      </c>
      <c r="D18" s="49">
        <v>6197</v>
      </c>
      <c r="E18" s="50" t="s">
        <v>224</v>
      </c>
      <c r="F18" s="32" t="s">
        <v>313</v>
      </c>
      <c r="G18" s="42" t="s">
        <v>317</v>
      </c>
      <c r="H18" s="51" t="s">
        <v>321</v>
      </c>
      <c r="I18" s="31" t="s">
        <v>320</v>
      </c>
      <c r="J18" s="52">
        <v>742</v>
      </c>
      <c r="K18" s="44">
        <v>0.17</v>
      </c>
      <c r="L18" s="45"/>
      <c r="M18" s="45"/>
      <c r="N18" s="46"/>
      <c r="O18" s="38" t="s">
        <v>363</v>
      </c>
      <c r="P18" s="45">
        <v>9846.34</v>
      </c>
    </row>
    <row r="19" spans="1:16" x14ac:dyDescent="0.25">
      <c r="A19" s="30" t="s">
        <v>15</v>
      </c>
      <c r="B19" s="48" t="s">
        <v>164</v>
      </c>
      <c r="C19" s="48">
        <v>390</v>
      </c>
      <c r="D19" s="49">
        <v>3005</v>
      </c>
      <c r="E19" s="50" t="s">
        <v>224</v>
      </c>
      <c r="F19" s="32" t="s">
        <v>313</v>
      </c>
      <c r="G19" s="42" t="s">
        <v>317</v>
      </c>
      <c r="H19" s="51" t="s">
        <v>320</v>
      </c>
      <c r="I19" s="31" t="s">
        <v>320</v>
      </c>
      <c r="J19" s="52">
        <v>390</v>
      </c>
      <c r="K19" s="44">
        <v>0.10199999999999999</v>
      </c>
      <c r="L19" s="45"/>
      <c r="M19" s="45"/>
      <c r="N19" s="46"/>
      <c r="O19" s="38" t="s">
        <v>364</v>
      </c>
      <c r="P19" s="45">
        <v>5175.3</v>
      </c>
    </row>
    <row r="20" spans="1:16" x14ac:dyDescent="0.25">
      <c r="A20" s="30" t="s">
        <v>16</v>
      </c>
      <c r="B20" s="48" t="s">
        <v>165</v>
      </c>
      <c r="C20" s="48">
        <v>4</v>
      </c>
      <c r="D20" s="49">
        <v>3006</v>
      </c>
      <c r="E20" s="50" t="s">
        <v>224</v>
      </c>
      <c r="F20" s="32" t="s">
        <v>313</v>
      </c>
      <c r="G20" s="42" t="s">
        <v>317</v>
      </c>
      <c r="H20" s="51" t="s">
        <v>320</v>
      </c>
      <c r="I20" s="31" t="s">
        <v>320</v>
      </c>
      <c r="J20" s="52">
        <v>4</v>
      </c>
      <c r="K20" s="44">
        <v>8.9999999999999993E-3</v>
      </c>
      <c r="L20" s="45"/>
      <c r="M20" s="45"/>
      <c r="N20" s="46"/>
      <c r="O20" s="38" t="s">
        <v>365</v>
      </c>
      <c r="P20" s="45">
        <v>53.08</v>
      </c>
    </row>
    <row r="21" spans="1:16" x14ac:dyDescent="0.25">
      <c r="A21" s="30" t="s">
        <v>17</v>
      </c>
      <c r="B21" s="48" t="s">
        <v>166</v>
      </c>
      <c r="C21" s="48">
        <v>38</v>
      </c>
      <c r="D21" s="49">
        <v>6198</v>
      </c>
      <c r="E21" s="50" t="s">
        <v>224</v>
      </c>
      <c r="F21" s="32" t="s">
        <v>313</v>
      </c>
      <c r="G21" s="42" t="s">
        <v>317</v>
      </c>
      <c r="H21" s="51" t="s">
        <v>320</v>
      </c>
      <c r="I21" s="31" t="s">
        <v>320</v>
      </c>
      <c r="J21" s="52">
        <v>38</v>
      </c>
      <c r="K21" s="44">
        <v>8.9999999999999993E-3</v>
      </c>
      <c r="L21" s="45"/>
      <c r="M21" s="45"/>
      <c r="N21" s="53" t="s">
        <v>340</v>
      </c>
      <c r="O21" s="38" t="s">
        <v>366</v>
      </c>
      <c r="P21" s="45">
        <v>504.26</v>
      </c>
    </row>
    <row r="22" spans="1:16" x14ac:dyDescent="0.25">
      <c r="A22" s="30" t="s">
        <v>18</v>
      </c>
      <c r="B22" s="48">
        <v>545</v>
      </c>
      <c r="C22" s="48">
        <v>39</v>
      </c>
      <c r="D22" s="49">
        <v>2900</v>
      </c>
      <c r="E22" s="50" t="s">
        <v>225</v>
      </c>
      <c r="F22" s="32" t="s">
        <v>313</v>
      </c>
      <c r="G22" s="42" t="s">
        <v>317</v>
      </c>
      <c r="H22" s="51" t="s">
        <v>320</v>
      </c>
      <c r="I22" s="31" t="s">
        <v>320</v>
      </c>
      <c r="J22" s="52">
        <v>39</v>
      </c>
      <c r="K22" s="44">
        <v>1.4E-2</v>
      </c>
      <c r="L22" s="45"/>
      <c r="M22" s="45"/>
      <c r="N22" s="46"/>
      <c r="O22" s="38" t="s">
        <v>367</v>
      </c>
      <c r="P22" s="45">
        <v>517.53</v>
      </c>
    </row>
    <row r="23" spans="1:16" x14ac:dyDescent="0.25">
      <c r="A23" s="30" t="s">
        <v>19</v>
      </c>
      <c r="B23" s="48">
        <v>560</v>
      </c>
      <c r="C23" s="48">
        <v>189</v>
      </c>
      <c r="D23" s="49">
        <v>1961</v>
      </c>
      <c r="E23" s="50" t="s">
        <v>226</v>
      </c>
      <c r="F23" s="32" t="s">
        <v>313</v>
      </c>
      <c r="G23" s="42" t="s">
        <v>317</v>
      </c>
      <c r="H23" s="51" t="s">
        <v>320</v>
      </c>
      <c r="I23" s="31" t="s">
        <v>320</v>
      </c>
      <c r="J23" s="52">
        <v>189</v>
      </c>
      <c r="K23" s="44">
        <v>9.1999999999999998E-2</v>
      </c>
      <c r="L23" s="45"/>
      <c r="M23" s="45"/>
      <c r="N23" s="46"/>
      <c r="O23" s="38" t="s">
        <v>368</v>
      </c>
      <c r="P23" s="45">
        <v>2508.0300000000002</v>
      </c>
    </row>
    <row r="24" spans="1:16" x14ac:dyDescent="0.25">
      <c r="A24" s="30" t="s">
        <v>20</v>
      </c>
      <c r="B24" s="48">
        <v>572</v>
      </c>
      <c r="C24" s="48">
        <v>668</v>
      </c>
      <c r="D24" s="49">
        <v>2626</v>
      </c>
      <c r="E24" s="50" t="s">
        <v>227</v>
      </c>
      <c r="F24" s="32" t="s">
        <v>313</v>
      </c>
      <c r="G24" s="42" t="s">
        <v>317</v>
      </c>
      <c r="H24" s="51" t="s">
        <v>320</v>
      </c>
      <c r="I24" s="31" t="s">
        <v>320</v>
      </c>
      <c r="J24" s="52">
        <v>668</v>
      </c>
      <c r="K24" s="44">
        <v>0.2</v>
      </c>
      <c r="L24" s="45"/>
      <c r="M24" s="45"/>
      <c r="N24" s="46"/>
      <c r="O24" s="38" t="s">
        <v>369</v>
      </c>
      <c r="P24" s="45">
        <v>8864.36</v>
      </c>
    </row>
    <row r="25" spans="1:16" x14ac:dyDescent="0.25">
      <c r="A25" s="30" t="s">
        <v>21</v>
      </c>
      <c r="B25" s="48">
        <v>618</v>
      </c>
      <c r="C25" s="48">
        <v>71</v>
      </c>
      <c r="D25" s="49">
        <v>2627</v>
      </c>
      <c r="E25" s="50" t="s">
        <v>228</v>
      </c>
      <c r="F25" s="32" t="s">
        <v>313</v>
      </c>
      <c r="G25" s="42" t="s">
        <v>317</v>
      </c>
      <c r="H25" s="51" t="s">
        <v>320</v>
      </c>
      <c r="I25" s="31" t="s">
        <v>320</v>
      </c>
      <c r="J25" s="52">
        <v>71</v>
      </c>
      <c r="K25" s="44">
        <v>5.6000000000000001E-2</v>
      </c>
      <c r="L25" s="45"/>
      <c r="M25" s="45"/>
      <c r="N25" s="46"/>
      <c r="O25" s="38" t="s">
        <v>370</v>
      </c>
      <c r="P25" s="45">
        <v>942.17</v>
      </c>
    </row>
    <row r="26" spans="1:16" ht="141" x14ac:dyDescent="0.25">
      <c r="A26" s="30" t="s">
        <v>22</v>
      </c>
      <c r="B26" s="48">
        <v>623</v>
      </c>
      <c r="C26" s="48">
        <v>1633</v>
      </c>
      <c r="D26" s="49">
        <v>2628</v>
      </c>
      <c r="E26" s="50" t="s">
        <v>229</v>
      </c>
      <c r="F26" s="32" t="s">
        <v>313</v>
      </c>
      <c r="G26" s="42" t="s">
        <v>317</v>
      </c>
      <c r="H26" s="51" t="s">
        <v>320</v>
      </c>
      <c r="I26" s="31" t="s">
        <v>320</v>
      </c>
      <c r="J26" s="52">
        <v>1633</v>
      </c>
      <c r="K26" s="44">
        <v>0.41</v>
      </c>
      <c r="L26" s="55" t="s">
        <v>329</v>
      </c>
      <c r="M26" s="45"/>
      <c r="N26" s="46"/>
      <c r="O26" s="38" t="s">
        <v>371</v>
      </c>
      <c r="P26" s="45">
        <v>21669.91</v>
      </c>
    </row>
    <row r="27" spans="1:16" x14ac:dyDescent="0.25">
      <c r="A27" s="30" t="s">
        <v>23</v>
      </c>
      <c r="B27" s="48">
        <v>632</v>
      </c>
      <c r="C27" s="48">
        <v>91</v>
      </c>
      <c r="D27" s="49">
        <v>2629</v>
      </c>
      <c r="E27" s="50" t="s">
        <v>230</v>
      </c>
      <c r="F27" s="32" t="s">
        <v>313</v>
      </c>
      <c r="G27" s="42" t="s">
        <v>317</v>
      </c>
      <c r="H27" s="51" t="s">
        <v>320</v>
      </c>
      <c r="I27" s="31" t="s">
        <v>320</v>
      </c>
      <c r="J27" s="52">
        <v>91</v>
      </c>
      <c r="K27" s="44">
        <v>0.03</v>
      </c>
      <c r="L27" s="45"/>
      <c r="M27" s="45"/>
      <c r="N27" s="46"/>
      <c r="O27" s="38" t="s">
        <v>372</v>
      </c>
      <c r="P27" s="45">
        <v>1207.57</v>
      </c>
    </row>
    <row r="28" spans="1:16" x14ac:dyDescent="0.25">
      <c r="A28" s="30" t="s">
        <v>24</v>
      </c>
      <c r="B28" s="48">
        <v>644</v>
      </c>
      <c r="C28" s="48">
        <v>139</v>
      </c>
      <c r="D28" s="49">
        <v>2630</v>
      </c>
      <c r="E28" s="50" t="s">
        <v>229</v>
      </c>
      <c r="F28" s="32" t="s">
        <v>313</v>
      </c>
      <c r="G28" s="42" t="s">
        <v>317</v>
      </c>
      <c r="H28" s="51" t="s">
        <v>320</v>
      </c>
      <c r="I28" s="31" t="s">
        <v>320</v>
      </c>
      <c r="J28" s="52">
        <v>139</v>
      </c>
      <c r="K28" s="44">
        <v>4.8000000000000001E-2</v>
      </c>
      <c r="L28" s="45"/>
      <c r="M28" s="45"/>
      <c r="N28" s="46"/>
      <c r="O28" s="38" t="s">
        <v>373</v>
      </c>
      <c r="P28" s="45">
        <v>1844.53</v>
      </c>
    </row>
    <row r="29" spans="1:16" x14ac:dyDescent="0.25">
      <c r="A29" s="30" t="s">
        <v>25</v>
      </c>
      <c r="B29" s="40" t="s">
        <v>167</v>
      </c>
      <c r="C29" s="40">
        <v>11</v>
      </c>
      <c r="D29" s="32">
        <v>2631</v>
      </c>
      <c r="E29" s="41" t="s">
        <v>231</v>
      </c>
      <c r="F29" s="32" t="s">
        <v>313</v>
      </c>
      <c r="G29" s="40" t="s">
        <v>317</v>
      </c>
      <c r="H29" s="47" t="s">
        <v>320</v>
      </c>
      <c r="I29" s="31" t="s">
        <v>320</v>
      </c>
      <c r="J29" s="43">
        <v>11</v>
      </c>
      <c r="K29" s="56">
        <v>4.0000000000000001E-3</v>
      </c>
      <c r="L29" s="57"/>
      <c r="M29" s="57"/>
      <c r="N29" s="58" t="s">
        <v>341</v>
      </c>
      <c r="O29" s="38" t="s">
        <v>374</v>
      </c>
      <c r="P29" s="45">
        <v>145.97</v>
      </c>
    </row>
    <row r="30" spans="1:16" x14ac:dyDescent="0.25">
      <c r="A30" s="30" t="s">
        <v>26</v>
      </c>
      <c r="B30" s="40" t="s">
        <v>167</v>
      </c>
      <c r="C30" s="40">
        <v>1475</v>
      </c>
      <c r="D30" s="32">
        <v>2631</v>
      </c>
      <c r="E30" s="41" t="s">
        <v>231</v>
      </c>
      <c r="F30" s="32" t="s">
        <v>313</v>
      </c>
      <c r="G30" s="40" t="s">
        <v>317</v>
      </c>
      <c r="H30" s="47" t="s">
        <v>320</v>
      </c>
      <c r="I30" s="31" t="s">
        <v>320</v>
      </c>
      <c r="J30" s="43">
        <v>1475</v>
      </c>
      <c r="K30" s="56">
        <v>0.33</v>
      </c>
      <c r="L30" s="57"/>
      <c r="M30" s="57"/>
      <c r="N30" s="58" t="s">
        <v>342</v>
      </c>
      <c r="O30" s="38" t="s">
        <v>375</v>
      </c>
      <c r="P30" s="45">
        <v>19573.25</v>
      </c>
    </row>
    <row r="31" spans="1:16" x14ac:dyDescent="0.25">
      <c r="A31" s="30" t="s">
        <v>27</v>
      </c>
      <c r="B31" s="40" t="s">
        <v>168</v>
      </c>
      <c r="C31" s="40">
        <v>15</v>
      </c>
      <c r="D31" s="32">
        <v>2631</v>
      </c>
      <c r="E31" s="41" t="s">
        <v>231</v>
      </c>
      <c r="F31" s="32" t="s">
        <v>313</v>
      </c>
      <c r="G31" s="40" t="s">
        <v>317</v>
      </c>
      <c r="H31" s="47" t="s">
        <v>320</v>
      </c>
      <c r="I31" s="31" t="s">
        <v>320</v>
      </c>
      <c r="J31" s="43">
        <v>15</v>
      </c>
      <c r="K31" s="56">
        <v>0</v>
      </c>
      <c r="L31" s="57"/>
      <c r="M31" s="57"/>
      <c r="N31" s="58" t="s">
        <v>343</v>
      </c>
      <c r="O31" s="57" t="s">
        <v>376</v>
      </c>
      <c r="P31" s="45">
        <v>199.05</v>
      </c>
    </row>
    <row r="32" spans="1:16" ht="165" x14ac:dyDescent="0.25">
      <c r="A32" s="30" t="s">
        <v>28</v>
      </c>
      <c r="B32" s="48">
        <v>657</v>
      </c>
      <c r="C32" s="48">
        <v>88</v>
      </c>
      <c r="D32" s="49">
        <v>2977</v>
      </c>
      <c r="E32" s="59" t="s">
        <v>232</v>
      </c>
      <c r="F32" s="32" t="s">
        <v>313</v>
      </c>
      <c r="G32" s="42" t="s">
        <v>317</v>
      </c>
      <c r="H32" s="51" t="s">
        <v>320</v>
      </c>
      <c r="I32" s="31" t="s">
        <v>320</v>
      </c>
      <c r="J32" s="52">
        <v>88</v>
      </c>
      <c r="K32" s="44">
        <v>5.5E-2</v>
      </c>
      <c r="L32" s="45"/>
      <c r="M32" s="45"/>
      <c r="N32" s="46"/>
      <c r="O32" s="45" t="s">
        <v>377</v>
      </c>
      <c r="P32" s="45">
        <v>1167.76</v>
      </c>
    </row>
    <row r="33" spans="1:16" x14ac:dyDescent="0.25">
      <c r="A33" s="30" t="s">
        <v>29</v>
      </c>
      <c r="B33" s="48">
        <v>697</v>
      </c>
      <c r="C33" s="48">
        <v>729</v>
      </c>
      <c r="D33" s="49">
        <v>2632</v>
      </c>
      <c r="E33" s="50" t="s">
        <v>229</v>
      </c>
      <c r="F33" s="32" t="s">
        <v>313</v>
      </c>
      <c r="G33" s="42" t="s">
        <v>317</v>
      </c>
      <c r="H33" s="51" t="s">
        <v>320</v>
      </c>
      <c r="I33" s="31" t="s">
        <v>320</v>
      </c>
      <c r="J33" s="52">
        <v>729</v>
      </c>
      <c r="K33" s="44">
        <v>0.15</v>
      </c>
      <c r="L33" s="45"/>
      <c r="M33" s="45"/>
      <c r="N33" s="46"/>
      <c r="O33" s="45" t="s">
        <v>378</v>
      </c>
      <c r="P33" s="45">
        <v>9673.83</v>
      </c>
    </row>
    <row r="34" spans="1:16" x14ac:dyDescent="0.25">
      <c r="A34" s="30" t="s">
        <v>30</v>
      </c>
      <c r="B34" s="48">
        <v>704</v>
      </c>
      <c r="C34" s="48">
        <v>696</v>
      </c>
      <c r="D34" s="49">
        <v>2633</v>
      </c>
      <c r="E34" s="50" t="s">
        <v>229</v>
      </c>
      <c r="F34" s="32" t="s">
        <v>313</v>
      </c>
      <c r="G34" s="42" t="s">
        <v>317</v>
      </c>
      <c r="H34" s="51" t="s">
        <v>320</v>
      </c>
      <c r="I34" s="31" t="s">
        <v>320</v>
      </c>
      <c r="J34" s="52">
        <v>696</v>
      </c>
      <c r="K34" s="44">
        <v>0.22600000000000001</v>
      </c>
      <c r="L34" s="45"/>
      <c r="M34" s="45"/>
      <c r="N34" s="46"/>
      <c r="O34" s="45" t="s">
        <v>379</v>
      </c>
      <c r="P34" s="45">
        <v>9235.92</v>
      </c>
    </row>
    <row r="35" spans="1:16" x14ac:dyDescent="0.25">
      <c r="A35" s="30" t="s">
        <v>31</v>
      </c>
      <c r="B35" s="48">
        <v>717</v>
      </c>
      <c r="C35" s="48">
        <v>46</v>
      </c>
      <c r="D35" s="49">
        <v>2901</v>
      </c>
      <c r="E35" s="50" t="s">
        <v>233</v>
      </c>
      <c r="F35" s="32" t="s">
        <v>313</v>
      </c>
      <c r="G35" s="42" t="s">
        <v>317</v>
      </c>
      <c r="H35" s="51" t="s">
        <v>320</v>
      </c>
      <c r="I35" s="31" t="s">
        <v>320</v>
      </c>
      <c r="J35" s="52">
        <v>46</v>
      </c>
      <c r="K35" s="44">
        <v>2.7E-2</v>
      </c>
      <c r="L35" s="45"/>
      <c r="M35" s="45"/>
      <c r="N35" s="46"/>
      <c r="O35" s="45" t="s">
        <v>380</v>
      </c>
      <c r="P35" s="45">
        <v>610.41999999999996</v>
      </c>
    </row>
    <row r="36" spans="1:16" x14ac:dyDescent="0.25">
      <c r="A36" s="30" t="s">
        <v>32</v>
      </c>
      <c r="B36" s="48">
        <v>719</v>
      </c>
      <c r="C36" s="48">
        <v>1325</v>
      </c>
      <c r="D36" s="49">
        <v>2634</v>
      </c>
      <c r="E36" s="50" t="s">
        <v>229</v>
      </c>
      <c r="F36" s="32" t="s">
        <v>313</v>
      </c>
      <c r="G36" s="42" t="s">
        <v>317</v>
      </c>
      <c r="H36" s="51" t="s">
        <v>320</v>
      </c>
      <c r="I36" s="31" t="s">
        <v>320</v>
      </c>
      <c r="J36" s="52">
        <v>1325</v>
      </c>
      <c r="K36" s="44">
        <v>0.246</v>
      </c>
      <c r="L36" s="45"/>
      <c r="M36" s="45"/>
      <c r="N36" s="46"/>
      <c r="O36" s="45" t="s">
        <v>381</v>
      </c>
      <c r="P36" s="45">
        <v>17582.75</v>
      </c>
    </row>
    <row r="37" spans="1:16" x14ac:dyDescent="0.25">
      <c r="A37" s="30" t="s">
        <v>33</v>
      </c>
      <c r="B37" s="48">
        <v>783</v>
      </c>
      <c r="C37" s="48">
        <v>815</v>
      </c>
      <c r="D37" s="49">
        <v>2635</v>
      </c>
      <c r="E37" s="50" t="s">
        <v>229</v>
      </c>
      <c r="F37" s="32" t="s">
        <v>313</v>
      </c>
      <c r="G37" s="42" t="s">
        <v>317</v>
      </c>
      <c r="H37" s="51" t="s">
        <v>320</v>
      </c>
      <c r="I37" s="31" t="s">
        <v>320</v>
      </c>
      <c r="J37" s="52">
        <v>815</v>
      </c>
      <c r="K37" s="44">
        <v>0.25</v>
      </c>
      <c r="L37" s="45"/>
      <c r="M37" s="45"/>
      <c r="N37" s="46"/>
      <c r="O37" s="45" t="s">
        <v>382</v>
      </c>
      <c r="P37" s="45">
        <v>10815.05</v>
      </c>
    </row>
    <row r="38" spans="1:16" ht="30" x14ac:dyDescent="0.25">
      <c r="A38" s="30" t="s">
        <v>34</v>
      </c>
      <c r="B38" s="48">
        <v>840</v>
      </c>
      <c r="C38" s="48">
        <v>15</v>
      </c>
      <c r="D38" s="49">
        <v>5401</v>
      </c>
      <c r="E38" s="50" t="s">
        <v>234</v>
      </c>
      <c r="F38" s="32" t="s">
        <v>313</v>
      </c>
      <c r="G38" s="42" t="s">
        <v>317</v>
      </c>
      <c r="H38" s="60" t="s">
        <v>322</v>
      </c>
      <c r="I38" s="31" t="s">
        <v>320</v>
      </c>
      <c r="J38" s="43">
        <v>7.5</v>
      </c>
      <c r="K38" s="44">
        <v>0.01</v>
      </c>
      <c r="L38" s="45"/>
      <c r="M38" s="45"/>
      <c r="N38" s="53" t="s">
        <v>344</v>
      </c>
      <c r="O38" s="45" t="s">
        <v>383</v>
      </c>
      <c r="P38" s="45">
        <v>99.53</v>
      </c>
    </row>
    <row r="39" spans="1:16" x14ac:dyDescent="0.25">
      <c r="A39" s="30" t="s">
        <v>35</v>
      </c>
      <c r="B39" s="48">
        <v>844</v>
      </c>
      <c r="C39" s="48">
        <v>29</v>
      </c>
      <c r="D39" s="49">
        <v>5986</v>
      </c>
      <c r="E39" s="50" t="s">
        <v>235</v>
      </c>
      <c r="F39" s="32" t="s">
        <v>313</v>
      </c>
      <c r="G39" s="42" t="s">
        <v>317</v>
      </c>
      <c r="H39" s="51" t="s">
        <v>323</v>
      </c>
      <c r="I39" s="31" t="s">
        <v>320</v>
      </c>
      <c r="J39" s="52">
        <v>29</v>
      </c>
      <c r="K39" s="44">
        <v>1.6E-2</v>
      </c>
      <c r="L39" s="45"/>
      <c r="M39" s="45"/>
      <c r="N39" s="46"/>
      <c r="O39" s="45" t="s">
        <v>384</v>
      </c>
      <c r="P39" s="45">
        <v>384.83</v>
      </c>
    </row>
    <row r="40" spans="1:16" x14ac:dyDescent="0.25">
      <c r="A40" s="30" t="s">
        <v>36</v>
      </c>
      <c r="B40" s="48">
        <v>869</v>
      </c>
      <c r="C40" s="48">
        <v>46</v>
      </c>
      <c r="D40" s="49">
        <v>2902</v>
      </c>
      <c r="E40" s="50" t="s">
        <v>236</v>
      </c>
      <c r="F40" s="32" t="s">
        <v>313</v>
      </c>
      <c r="G40" s="42" t="s">
        <v>317</v>
      </c>
      <c r="H40" s="51" t="s">
        <v>320</v>
      </c>
      <c r="I40" s="31" t="s">
        <v>320</v>
      </c>
      <c r="J40" s="52">
        <v>46</v>
      </c>
      <c r="K40" s="44">
        <v>0.03</v>
      </c>
      <c r="L40" s="45"/>
      <c r="M40" s="45"/>
      <c r="N40" s="46"/>
      <c r="O40" s="45" t="s">
        <v>385</v>
      </c>
      <c r="P40" s="45">
        <v>610.41999999999996</v>
      </c>
    </row>
    <row r="41" spans="1:16" x14ac:dyDescent="0.25">
      <c r="A41" s="30" t="s">
        <v>37</v>
      </c>
      <c r="B41" s="48">
        <v>879</v>
      </c>
      <c r="C41" s="48">
        <v>714</v>
      </c>
      <c r="D41" s="49">
        <v>2636</v>
      </c>
      <c r="E41" s="50" t="s">
        <v>229</v>
      </c>
      <c r="F41" s="32" t="s">
        <v>313</v>
      </c>
      <c r="G41" s="42" t="s">
        <v>317</v>
      </c>
      <c r="H41" s="51" t="s">
        <v>320</v>
      </c>
      <c r="I41" s="31" t="s">
        <v>320</v>
      </c>
      <c r="J41" s="52">
        <v>714</v>
      </c>
      <c r="K41" s="44">
        <v>0.21</v>
      </c>
      <c r="L41" s="45"/>
      <c r="M41" s="45"/>
      <c r="N41" s="46"/>
      <c r="O41" s="45" t="s">
        <v>386</v>
      </c>
      <c r="P41" s="45">
        <v>9474.7800000000007</v>
      </c>
    </row>
    <row r="42" spans="1:16" x14ac:dyDescent="0.25">
      <c r="A42" s="30" t="s">
        <v>38</v>
      </c>
      <c r="B42" s="48">
        <v>931</v>
      </c>
      <c r="C42" s="48">
        <v>1709</v>
      </c>
      <c r="D42" s="49">
        <v>2637</v>
      </c>
      <c r="E42" s="50" t="s">
        <v>237</v>
      </c>
      <c r="F42" s="32" t="s">
        <v>313</v>
      </c>
      <c r="G42" s="42" t="s">
        <v>317</v>
      </c>
      <c r="H42" s="51" t="s">
        <v>320</v>
      </c>
      <c r="I42" s="31" t="s">
        <v>320</v>
      </c>
      <c r="J42" s="52">
        <v>1709</v>
      </c>
      <c r="K42" s="44">
        <v>0.39500000000000002</v>
      </c>
      <c r="L42" s="45"/>
      <c r="M42" s="45"/>
      <c r="N42" s="46"/>
      <c r="O42" s="45" t="s">
        <v>387</v>
      </c>
      <c r="P42" s="45">
        <v>22678.43</v>
      </c>
    </row>
    <row r="43" spans="1:16" x14ac:dyDescent="0.25">
      <c r="A43" s="30" t="s">
        <v>39</v>
      </c>
      <c r="B43" s="48">
        <v>932</v>
      </c>
      <c r="C43" s="48">
        <v>1005</v>
      </c>
      <c r="D43" s="49">
        <v>2639</v>
      </c>
      <c r="E43" s="50" t="s">
        <v>229</v>
      </c>
      <c r="F43" s="32" t="s">
        <v>313</v>
      </c>
      <c r="G43" s="42" t="s">
        <v>317</v>
      </c>
      <c r="H43" s="51" t="s">
        <v>320</v>
      </c>
      <c r="I43" s="31" t="s">
        <v>320</v>
      </c>
      <c r="J43" s="52">
        <v>1005</v>
      </c>
      <c r="K43" s="44">
        <v>0.28999999999999998</v>
      </c>
      <c r="L43" s="45"/>
      <c r="M43" s="45"/>
      <c r="N43" s="46"/>
      <c r="O43" s="45" t="s">
        <v>388</v>
      </c>
      <c r="P43" s="45">
        <v>13336.35</v>
      </c>
    </row>
    <row r="44" spans="1:16" x14ac:dyDescent="0.25">
      <c r="A44" s="30" t="s">
        <v>40</v>
      </c>
      <c r="B44" s="48">
        <v>965</v>
      </c>
      <c r="C44" s="48">
        <v>493</v>
      </c>
      <c r="D44" s="49">
        <v>5435</v>
      </c>
      <c r="E44" s="50" t="s">
        <v>229</v>
      </c>
      <c r="F44" s="32" t="s">
        <v>313</v>
      </c>
      <c r="G44" s="42" t="s">
        <v>317</v>
      </c>
      <c r="H44" s="51" t="s">
        <v>321</v>
      </c>
      <c r="I44" s="31" t="s">
        <v>320</v>
      </c>
      <c r="J44" s="52">
        <v>493</v>
      </c>
      <c r="K44" s="44">
        <v>4.8000000000000001E-2</v>
      </c>
      <c r="L44" s="45"/>
      <c r="M44" s="45"/>
      <c r="N44" s="53" t="s">
        <v>345</v>
      </c>
      <c r="O44" s="45" t="s">
        <v>389</v>
      </c>
      <c r="P44" s="45">
        <v>6542.11</v>
      </c>
    </row>
    <row r="45" spans="1:16" ht="150" x14ac:dyDescent="0.25">
      <c r="A45" s="30" t="s">
        <v>41</v>
      </c>
      <c r="B45" s="48">
        <v>969</v>
      </c>
      <c r="C45" s="48">
        <v>2984</v>
      </c>
      <c r="D45" s="49">
        <v>5638</v>
      </c>
      <c r="E45" s="59" t="s">
        <v>238</v>
      </c>
      <c r="F45" s="32" t="s">
        <v>313</v>
      </c>
      <c r="G45" s="42" t="s">
        <v>317</v>
      </c>
      <c r="H45" s="51" t="s">
        <v>321</v>
      </c>
      <c r="I45" s="31" t="s">
        <v>320</v>
      </c>
      <c r="J45" s="52">
        <v>2984</v>
      </c>
      <c r="K45" s="44">
        <v>0.72399999999999998</v>
      </c>
      <c r="L45" s="45"/>
      <c r="M45" s="54" t="s">
        <v>332</v>
      </c>
      <c r="N45" s="46"/>
      <c r="O45" s="45" t="s">
        <v>390</v>
      </c>
      <c r="P45" s="45">
        <v>39597.68</v>
      </c>
    </row>
    <row r="46" spans="1:16" x14ac:dyDescent="0.25">
      <c r="A46" s="30" t="s">
        <v>42</v>
      </c>
      <c r="B46" s="48">
        <v>978</v>
      </c>
      <c r="C46" s="48">
        <v>151</v>
      </c>
      <c r="D46" s="49">
        <v>5436</v>
      </c>
      <c r="E46" s="50" t="s">
        <v>229</v>
      </c>
      <c r="F46" s="32" t="s">
        <v>313</v>
      </c>
      <c r="G46" s="42" t="s">
        <v>317</v>
      </c>
      <c r="H46" s="51" t="s">
        <v>321</v>
      </c>
      <c r="I46" s="31" t="s">
        <v>320</v>
      </c>
      <c r="J46" s="52">
        <v>151</v>
      </c>
      <c r="K46" s="44">
        <v>5.2999999999999999E-2</v>
      </c>
      <c r="L46" s="45"/>
      <c r="M46" s="45"/>
      <c r="N46" s="46"/>
      <c r="O46" s="45" t="s">
        <v>391</v>
      </c>
      <c r="P46" s="45">
        <v>2003.77</v>
      </c>
    </row>
    <row r="47" spans="1:16" x14ac:dyDescent="0.25">
      <c r="A47" s="30" t="s">
        <v>43</v>
      </c>
      <c r="B47" s="48">
        <v>980</v>
      </c>
      <c r="C47" s="48">
        <v>543</v>
      </c>
      <c r="D47" s="49">
        <v>2640</v>
      </c>
      <c r="E47" s="50" t="s">
        <v>229</v>
      </c>
      <c r="F47" s="32" t="s">
        <v>313</v>
      </c>
      <c r="G47" s="42" t="s">
        <v>317</v>
      </c>
      <c r="H47" s="51" t="s">
        <v>320</v>
      </c>
      <c r="I47" s="31" t="s">
        <v>320</v>
      </c>
      <c r="J47" s="52">
        <v>543</v>
      </c>
      <c r="K47" s="44">
        <v>0.155</v>
      </c>
      <c r="L47" s="45"/>
      <c r="M47" s="45"/>
      <c r="N47" s="46"/>
      <c r="O47" s="45" t="s">
        <v>392</v>
      </c>
      <c r="P47" s="45">
        <v>7205.61</v>
      </c>
    </row>
    <row r="48" spans="1:16" x14ac:dyDescent="0.25">
      <c r="A48" s="30" t="s">
        <v>44</v>
      </c>
      <c r="B48" s="48">
        <v>990</v>
      </c>
      <c r="C48" s="48">
        <v>71</v>
      </c>
      <c r="D48" s="49">
        <v>2641</v>
      </c>
      <c r="E48" s="50" t="s">
        <v>239</v>
      </c>
      <c r="F48" s="32" t="s">
        <v>313</v>
      </c>
      <c r="G48" s="42" t="s">
        <v>317</v>
      </c>
      <c r="H48" s="51" t="s">
        <v>320</v>
      </c>
      <c r="I48" s="31" t="s">
        <v>320</v>
      </c>
      <c r="J48" s="52">
        <v>71</v>
      </c>
      <c r="K48" s="44">
        <v>3.3000000000000002E-2</v>
      </c>
      <c r="L48" s="45"/>
      <c r="M48" s="45"/>
      <c r="N48" s="46"/>
      <c r="O48" s="45" t="s">
        <v>393</v>
      </c>
      <c r="P48" s="45">
        <v>942.17</v>
      </c>
    </row>
    <row r="49" spans="1:16" x14ac:dyDescent="0.25">
      <c r="A49" s="30" t="s">
        <v>45</v>
      </c>
      <c r="B49" s="48">
        <v>1008</v>
      </c>
      <c r="C49" s="48">
        <v>36</v>
      </c>
      <c r="D49" s="49">
        <v>2642</v>
      </c>
      <c r="E49" s="50" t="s">
        <v>240</v>
      </c>
      <c r="F49" s="32" t="s">
        <v>313</v>
      </c>
      <c r="G49" s="42" t="s">
        <v>317</v>
      </c>
      <c r="H49" s="51" t="s">
        <v>320</v>
      </c>
      <c r="I49" s="31" t="s">
        <v>320</v>
      </c>
      <c r="J49" s="52">
        <v>36</v>
      </c>
      <c r="K49" s="44">
        <v>2.5000000000000001E-2</v>
      </c>
      <c r="L49" s="45"/>
      <c r="M49" s="45"/>
      <c r="N49" s="46"/>
      <c r="O49" s="45" t="s">
        <v>394</v>
      </c>
      <c r="P49" s="45">
        <v>477.72</v>
      </c>
    </row>
    <row r="50" spans="1:16" ht="166.5" x14ac:dyDescent="0.25">
      <c r="A50" s="30" t="s">
        <v>46</v>
      </c>
      <c r="B50" s="48">
        <v>1027</v>
      </c>
      <c r="C50" s="48">
        <v>288</v>
      </c>
      <c r="D50" s="49">
        <v>2643</v>
      </c>
      <c r="E50" s="50" t="s">
        <v>229</v>
      </c>
      <c r="F50" s="32" t="s">
        <v>313</v>
      </c>
      <c r="G50" s="42" t="s">
        <v>317</v>
      </c>
      <c r="H50" s="51" t="s">
        <v>320</v>
      </c>
      <c r="I50" s="31" t="s">
        <v>320</v>
      </c>
      <c r="J50" s="52">
        <v>288</v>
      </c>
      <c r="K50" s="44">
        <v>0.15</v>
      </c>
      <c r="L50" s="45"/>
      <c r="M50" s="54" t="s">
        <v>333</v>
      </c>
      <c r="N50" s="46"/>
      <c r="O50" s="45" t="s">
        <v>395</v>
      </c>
      <c r="P50" s="45">
        <v>3821.76</v>
      </c>
    </row>
    <row r="51" spans="1:16" ht="128.25" x14ac:dyDescent="0.25">
      <c r="A51" s="30" t="s">
        <v>47</v>
      </c>
      <c r="B51" s="48">
        <v>1028</v>
      </c>
      <c r="C51" s="48">
        <v>293</v>
      </c>
      <c r="D51" s="49">
        <v>2644</v>
      </c>
      <c r="E51" s="50" t="s">
        <v>241</v>
      </c>
      <c r="F51" s="32" t="s">
        <v>313</v>
      </c>
      <c r="G51" s="42" t="s">
        <v>317</v>
      </c>
      <c r="H51" s="51" t="s">
        <v>320</v>
      </c>
      <c r="I51" s="31" t="s">
        <v>320</v>
      </c>
      <c r="J51" s="52">
        <v>293</v>
      </c>
      <c r="K51" s="44">
        <v>7.5999999999999998E-2</v>
      </c>
      <c r="L51" s="45"/>
      <c r="M51" s="54" t="s">
        <v>332</v>
      </c>
      <c r="N51" s="61"/>
      <c r="O51" s="45" t="s">
        <v>396</v>
      </c>
      <c r="P51" s="45">
        <v>3888.11</v>
      </c>
    </row>
    <row r="52" spans="1:16" ht="45" x14ac:dyDescent="0.25">
      <c r="A52" s="30" t="s">
        <v>48</v>
      </c>
      <c r="B52" s="40">
        <v>1098</v>
      </c>
      <c r="C52" s="48">
        <v>1011</v>
      </c>
      <c r="D52" s="49">
        <v>2733</v>
      </c>
      <c r="E52" s="59" t="s">
        <v>242</v>
      </c>
      <c r="F52" s="32" t="s">
        <v>313</v>
      </c>
      <c r="G52" s="42" t="s">
        <v>317</v>
      </c>
      <c r="H52" s="51" t="s">
        <v>320</v>
      </c>
      <c r="I52" s="31" t="s">
        <v>320</v>
      </c>
      <c r="J52" s="52">
        <v>1011</v>
      </c>
      <c r="K52" s="44">
        <v>0.5</v>
      </c>
      <c r="L52" s="45"/>
      <c r="M52" s="45"/>
      <c r="N52" s="46"/>
      <c r="O52" s="45" t="s">
        <v>397</v>
      </c>
      <c r="P52" s="45">
        <v>13415.97</v>
      </c>
    </row>
    <row r="53" spans="1:16" x14ac:dyDescent="0.25">
      <c r="A53" s="30" t="s">
        <v>49</v>
      </c>
      <c r="B53" s="40">
        <v>1276</v>
      </c>
      <c r="C53" s="48">
        <v>1826</v>
      </c>
      <c r="D53" s="49">
        <v>2645</v>
      </c>
      <c r="E53" s="50" t="s">
        <v>243</v>
      </c>
      <c r="F53" s="32" t="s">
        <v>313</v>
      </c>
      <c r="G53" s="42" t="s">
        <v>317</v>
      </c>
      <c r="H53" s="51" t="s">
        <v>320</v>
      </c>
      <c r="I53" s="31" t="s">
        <v>320</v>
      </c>
      <c r="J53" s="52">
        <v>1826</v>
      </c>
      <c r="K53" s="44">
        <v>0.53</v>
      </c>
      <c r="L53" s="45"/>
      <c r="M53" s="45"/>
      <c r="N53" s="46"/>
      <c r="O53" s="45" t="s">
        <v>398</v>
      </c>
      <c r="P53" s="45">
        <v>24231.02</v>
      </c>
    </row>
    <row r="54" spans="1:16" x14ac:dyDescent="0.25">
      <c r="A54" s="30" t="s">
        <v>50</v>
      </c>
      <c r="B54" s="40">
        <v>1297</v>
      </c>
      <c r="C54" s="48">
        <v>85</v>
      </c>
      <c r="D54" s="49">
        <v>2903</v>
      </c>
      <c r="E54" s="50" t="s">
        <v>244</v>
      </c>
      <c r="F54" s="32" t="s">
        <v>313</v>
      </c>
      <c r="G54" s="42" t="s">
        <v>317</v>
      </c>
      <c r="H54" s="51" t="s">
        <v>320</v>
      </c>
      <c r="I54" s="31" t="s">
        <v>320</v>
      </c>
      <c r="J54" s="52">
        <v>85</v>
      </c>
      <c r="K54" s="44">
        <v>5.3999999999999999E-2</v>
      </c>
      <c r="L54" s="45"/>
      <c r="M54" s="45"/>
      <c r="N54" s="46"/>
      <c r="O54" s="45" t="s">
        <v>399</v>
      </c>
      <c r="P54" s="45">
        <v>1127.95</v>
      </c>
    </row>
    <row r="55" spans="1:16" x14ac:dyDescent="0.25">
      <c r="A55" s="30" t="s">
        <v>51</v>
      </c>
      <c r="B55" s="40">
        <v>1317</v>
      </c>
      <c r="C55" s="48">
        <v>101</v>
      </c>
      <c r="D55" s="49">
        <v>2904</v>
      </c>
      <c r="E55" s="50" t="s">
        <v>245</v>
      </c>
      <c r="F55" s="32" t="s">
        <v>313</v>
      </c>
      <c r="G55" s="42" t="s">
        <v>317</v>
      </c>
      <c r="H55" s="51" t="s">
        <v>320</v>
      </c>
      <c r="I55" s="31" t="s">
        <v>320</v>
      </c>
      <c r="J55" s="52">
        <v>101</v>
      </c>
      <c r="K55" s="44">
        <v>4.7E-2</v>
      </c>
      <c r="L55" s="45"/>
      <c r="M55" s="45"/>
      <c r="N55" s="46"/>
      <c r="O55" s="45" t="s">
        <v>400</v>
      </c>
      <c r="P55" s="45">
        <v>1340.27</v>
      </c>
    </row>
    <row r="56" spans="1:16" x14ac:dyDescent="0.25">
      <c r="A56" s="30" t="s">
        <v>52</v>
      </c>
      <c r="B56" s="40">
        <v>1347</v>
      </c>
      <c r="C56" s="48">
        <v>2041</v>
      </c>
      <c r="D56" s="49">
        <v>2841</v>
      </c>
      <c r="E56" s="50" t="s">
        <v>246</v>
      </c>
      <c r="F56" s="32" t="s">
        <v>313</v>
      </c>
      <c r="G56" s="42" t="s">
        <v>317</v>
      </c>
      <c r="H56" s="51" t="s">
        <v>320</v>
      </c>
      <c r="I56" s="31" t="s">
        <v>320</v>
      </c>
      <c r="J56" s="52">
        <v>2041</v>
      </c>
      <c r="K56" s="44">
        <v>0.86</v>
      </c>
      <c r="L56" s="45"/>
      <c r="M56" s="45"/>
      <c r="N56" s="46"/>
      <c r="O56" s="45" t="s">
        <v>401</v>
      </c>
      <c r="P56" s="45">
        <v>27084.07</v>
      </c>
    </row>
    <row r="57" spans="1:16" x14ac:dyDescent="0.25">
      <c r="A57" s="30" t="s">
        <v>53</v>
      </c>
      <c r="B57" s="40">
        <v>1366</v>
      </c>
      <c r="C57" s="48">
        <v>2117</v>
      </c>
      <c r="D57" s="49">
        <v>2916</v>
      </c>
      <c r="E57" s="50" t="s">
        <v>247</v>
      </c>
      <c r="F57" s="32" t="s">
        <v>313</v>
      </c>
      <c r="G57" s="42" t="s">
        <v>317</v>
      </c>
      <c r="H57" s="51" t="s">
        <v>320</v>
      </c>
      <c r="I57" s="31" t="s">
        <v>320</v>
      </c>
      <c r="J57" s="52">
        <v>2117</v>
      </c>
      <c r="K57" s="44">
        <v>0.72</v>
      </c>
      <c r="L57" s="45"/>
      <c r="M57" s="45"/>
      <c r="N57" s="46"/>
      <c r="O57" s="45" t="s">
        <v>402</v>
      </c>
      <c r="P57" s="45">
        <v>28092.59</v>
      </c>
    </row>
    <row r="58" spans="1:16" x14ac:dyDescent="0.25">
      <c r="A58" s="30" t="s">
        <v>54</v>
      </c>
      <c r="B58" s="48">
        <v>1402</v>
      </c>
      <c r="C58" s="48">
        <v>648</v>
      </c>
      <c r="D58" s="49">
        <v>2671</v>
      </c>
      <c r="E58" s="50" t="s">
        <v>246</v>
      </c>
      <c r="F58" s="32" t="s">
        <v>313</v>
      </c>
      <c r="G58" s="42" t="s">
        <v>317</v>
      </c>
      <c r="H58" s="51" t="s">
        <v>320</v>
      </c>
      <c r="I58" s="31" t="s">
        <v>320</v>
      </c>
      <c r="J58" s="52">
        <v>648</v>
      </c>
      <c r="K58" s="44">
        <v>0.37</v>
      </c>
      <c r="L58" s="45"/>
      <c r="M58" s="45"/>
      <c r="N58" s="46"/>
      <c r="O58" s="45" t="s">
        <v>403</v>
      </c>
      <c r="P58" s="45">
        <v>8598.9599999999991</v>
      </c>
    </row>
    <row r="59" spans="1:16" ht="75" x14ac:dyDescent="0.25">
      <c r="A59" s="30" t="s">
        <v>55</v>
      </c>
      <c r="B59" s="48" t="s">
        <v>169</v>
      </c>
      <c r="C59" s="48">
        <v>130</v>
      </c>
      <c r="D59" s="49">
        <v>5473</v>
      </c>
      <c r="E59" s="59" t="s">
        <v>248</v>
      </c>
      <c r="F59" s="32" t="s">
        <v>313</v>
      </c>
      <c r="G59" s="42" t="s">
        <v>317</v>
      </c>
      <c r="H59" s="51" t="s">
        <v>321</v>
      </c>
      <c r="I59" s="31" t="s">
        <v>320</v>
      </c>
      <c r="J59" s="52">
        <v>130</v>
      </c>
      <c r="K59" s="44">
        <v>5.3999999999999999E-2</v>
      </c>
      <c r="L59" s="45"/>
      <c r="M59" s="45"/>
      <c r="N59" s="46"/>
      <c r="O59" s="45" t="s">
        <v>404</v>
      </c>
      <c r="P59" s="45">
        <v>1725.1</v>
      </c>
    </row>
    <row r="60" spans="1:16" ht="90" x14ac:dyDescent="0.25">
      <c r="A60" s="30" t="s">
        <v>56</v>
      </c>
      <c r="B60" s="48">
        <v>1492</v>
      </c>
      <c r="C60" s="48">
        <v>132</v>
      </c>
      <c r="D60" s="49">
        <v>2670</v>
      </c>
      <c r="E60" s="59" t="s">
        <v>249</v>
      </c>
      <c r="F60" s="32" t="s">
        <v>313</v>
      </c>
      <c r="G60" s="42" t="s">
        <v>317</v>
      </c>
      <c r="H60" s="51" t="s">
        <v>320</v>
      </c>
      <c r="I60" s="31" t="s">
        <v>320</v>
      </c>
      <c r="J60" s="52">
        <v>132</v>
      </c>
      <c r="K60" s="44">
        <v>0.18</v>
      </c>
      <c r="L60" s="45"/>
      <c r="M60" s="45"/>
      <c r="N60" s="46"/>
      <c r="O60" s="45" t="s">
        <v>405</v>
      </c>
      <c r="P60" s="45">
        <v>1751.64</v>
      </c>
    </row>
    <row r="61" spans="1:16" x14ac:dyDescent="0.25">
      <c r="A61" s="30" t="s">
        <v>57</v>
      </c>
      <c r="B61" s="48">
        <v>1500</v>
      </c>
      <c r="C61" s="48">
        <v>35</v>
      </c>
      <c r="D61" s="49">
        <v>2648</v>
      </c>
      <c r="E61" s="50" t="s">
        <v>250</v>
      </c>
      <c r="F61" s="32" t="s">
        <v>313</v>
      </c>
      <c r="G61" s="42" t="s">
        <v>317</v>
      </c>
      <c r="H61" s="51" t="s">
        <v>320</v>
      </c>
      <c r="I61" s="31" t="s">
        <v>320</v>
      </c>
      <c r="J61" s="52">
        <v>35</v>
      </c>
      <c r="K61" s="44">
        <v>2.1999999999999999E-2</v>
      </c>
      <c r="L61" s="45"/>
      <c r="M61" s="45"/>
      <c r="N61" s="46"/>
      <c r="O61" s="45" t="s">
        <v>406</v>
      </c>
      <c r="P61" s="45">
        <v>464.45</v>
      </c>
    </row>
    <row r="62" spans="1:16" ht="75" x14ac:dyDescent="0.25">
      <c r="A62" s="30" t="s">
        <v>58</v>
      </c>
      <c r="B62" s="48" t="s">
        <v>170</v>
      </c>
      <c r="C62" s="48">
        <v>1289</v>
      </c>
      <c r="D62" s="49">
        <v>2649</v>
      </c>
      <c r="E62" s="59" t="s">
        <v>251</v>
      </c>
      <c r="F62" s="32" t="s">
        <v>313</v>
      </c>
      <c r="G62" s="42" t="s">
        <v>317</v>
      </c>
      <c r="H62" s="51" t="s">
        <v>320</v>
      </c>
      <c r="I62" s="31" t="s">
        <v>320</v>
      </c>
      <c r="J62" s="52">
        <v>1289</v>
      </c>
      <c r="K62" s="44">
        <v>0.28000000000000003</v>
      </c>
      <c r="L62" s="45"/>
      <c r="M62" s="45"/>
      <c r="N62" s="46"/>
      <c r="O62" s="45" t="s">
        <v>407</v>
      </c>
      <c r="P62" s="45">
        <v>17105.03</v>
      </c>
    </row>
    <row r="63" spans="1:16" ht="75" x14ac:dyDescent="0.25">
      <c r="A63" s="30" t="s">
        <v>59</v>
      </c>
      <c r="B63" s="48" t="s">
        <v>171</v>
      </c>
      <c r="C63" s="48">
        <v>87</v>
      </c>
      <c r="D63" s="49">
        <v>2650</v>
      </c>
      <c r="E63" s="59" t="s">
        <v>251</v>
      </c>
      <c r="F63" s="32" t="s">
        <v>313</v>
      </c>
      <c r="G63" s="42" t="s">
        <v>317</v>
      </c>
      <c r="H63" s="51" t="s">
        <v>320</v>
      </c>
      <c r="I63" s="31" t="s">
        <v>320</v>
      </c>
      <c r="J63" s="52">
        <v>87</v>
      </c>
      <c r="K63" s="44">
        <v>0.02</v>
      </c>
      <c r="L63" s="45"/>
      <c r="M63" s="45"/>
      <c r="N63" s="46"/>
      <c r="O63" s="45" t="s">
        <v>408</v>
      </c>
      <c r="P63" s="45">
        <v>1154.49</v>
      </c>
    </row>
    <row r="64" spans="1:16" x14ac:dyDescent="0.25">
      <c r="A64" s="30" t="s">
        <v>60</v>
      </c>
      <c r="B64" s="48">
        <v>1536</v>
      </c>
      <c r="C64" s="48">
        <v>736</v>
      </c>
      <c r="D64" s="49">
        <v>2840</v>
      </c>
      <c r="E64" s="50" t="s">
        <v>252</v>
      </c>
      <c r="F64" s="32" t="s">
        <v>313</v>
      </c>
      <c r="G64" s="42" t="s">
        <v>317</v>
      </c>
      <c r="H64" s="51" t="s">
        <v>320</v>
      </c>
      <c r="I64" s="31" t="s">
        <v>320</v>
      </c>
      <c r="J64" s="52">
        <v>736</v>
      </c>
      <c r="K64" s="44">
        <v>0.32</v>
      </c>
      <c r="L64" s="45"/>
      <c r="M64" s="45"/>
      <c r="N64" s="46"/>
      <c r="O64" s="45" t="s">
        <v>409</v>
      </c>
      <c r="P64" s="45">
        <v>9766.7199999999993</v>
      </c>
    </row>
    <row r="65" spans="1:16" ht="135" x14ac:dyDescent="0.25">
      <c r="A65" s="30" t="s">
        <v>61</v>
      </c>
      <c r="B65" s="40">
        <v>1665</v>
      </c>
      <c r="C65" s="48">
        <v>4256</v>
      </c>
      <c r="D65" s="49">
        <v>2672</v>
      </c>
      <c r="E65" s="59" t="s">
        <v>253</v>
      </c>
      <c r="F65" s="32" t="s">
        <v>313</v>
      </c>
      <c r="G65" s="42" t="s">
        <v>317</v>
      </c>
      <c r="H65" s="51" t="s">
        <v>320</v>
      </c>
      <c r="I65" s="31" t="s">
        <v>320</v>
      </c>
      <c r="J65" s="52">
        <v>4256</v>
      </c>
      <c r="K65" s="44">
        <v>1.1000000000000001</v>
      </c>
      <c r="L65" s="45"/>
      <c r="M65" s="45"/>
      <c r="N65" s="46"/>
      <c r="O65" s="45" t="s">
        <v>410</v>
      </c>
      <c r="P65" s="45">
        <v>56477.120000000003</v>
      </c>
    </row>
    <row r="66" spans="1:16" ht="105" x14ac:dyDescent="0.25">
      <c r="A66" s="30" t="s">
        <v>62</v>
      </c>
      <c r="B66" s="48">
        <v>1690</v>
      </c>
      <c r="C66" s="48">
        <v>244</v>
      </c>
      <c r="D66" s="49">
        <v>2917</v>
      </c>
      <c r="E66" s="59" t="s">
        <v>254</v>
      </c>
      <c r="F66" s="32" t="s">
        <v>313</v>
      </c>
      <c r="G66" s="42" t="s">
        <v>317</v>
      </c>
      <c r="H66" s="51" t="s">
        <v>320</v>
      </c>
      <c r="I66" s="31" t="s">
        <v>320</v>
      </c>
      <c r="J66" s="52">
        <v>244</v>
      </c>
      <c r="K66" s="44">
        <v>0.15</v>
      </c>
      <c r="L66" s="45"/>
      <c r="M66" s="45"/>
      <c r="N66" s="46"/>
      <c r="O66" s="45" t="s">
        <v>411</v>
      </c>
      <c r="P66" s="45">
        <v>3237.88</v>
      </c>
    </row>
    <row r="67" spans="1:16" ht="75" x14ac:dyDescent="0.25">
      <c r="A67" s="30" t="s">
        <v>63</v>
      </c>
      <c r="B67" s="48">
        <v>1719</v>
      </c>
      <c r="C67" s="48">
        <v>3091</v>
      </c>
      <c r="D67" s="49">
        <v>2651</v>
      </c>
      <c r="E67" s="59" t="s">
        <v>255</v>
      </c>
      <c r="F67" s="32" t="s">
        <v>313</v>
      </c>
      <c r="G67" s="42" t="s">
        <v>317</v>
      </c>
      <c r="H67" s="51" t="s">
        <v>320</v>
      </c>
      <c r="I67" s="31" t="s">
        <v>320</v>
      </c>
      <c r="J67" s="52">
        <v>3091</v>
      </c>
      <c r="K67" s="44">
        <v>0.53</v>
      </c>
      <c r="L67" s="45"/>
      <c r="M67" s="45"/>
      <c r="N67" s="46"/>
      <c r="O67" s="45" t="s">
        <v>412</v>
      </c>
      <c r="P67" s="45">
        <v>41017.57</v>
      </c>
    </row>
    <row r="68" spans="1:16" x14ac:dyDescent="0.25">
      <c r="A68" s="30" t="s">
        <v>64</v>
      </c>
      <c r="B68" s="48">
        <v>1735</v>
      </c>
      <c r="C68" s="48">
        <v>329</v>
      </c>
      <c r="D68" s="49">
        <v>329</v>
      </c>
      <c r="E68" s="50" t="s">
        <v>256</v>
      </c>
      <c r="F68" s="32" t="s">
        <v>313</v>
      </c>
      <c r="G68" s="42" t="s">
        <v>317</v>
      </c>
      <c r="H68" s="51" t="s">
        <v>320</v>
      </c>
      <c r="I68" s="31" t="s">
        <v>320</v>
      </c>
      <c r="J68" s="52">
        <v>329</v>
      </c>
      <c r="K68" s="44">
        <v>0.18</v>
      </c>
      <c r="L68" s="45"/>
      <c r="M68" s="45"/>
      <c r="N68" s="46"/>
      <c r="O68" s="45" t="s">
        <v>413</v>
      </c>
      <c r="P68" s="45">
        <v>4365.83</v>
      </c>
    </row>
    <row r="69" spans="1:16" x14ac:dyDescent="0.25">
      <c r="A69" s="30" t="s">
        <v>65</v>
      </c>
      <c r="B69" s="48" t="s">
        <v>172</v>
      </c>
      <c r="C69" s="48">
        <v>114</v>
      </c>
      <c r="D69" s="49">
        <v>2963</v>
      </c>
      <c r="E69" s="50" t="s">
        <v>257</v>
      </c>
      <c r="F69" s="32" t="s">
        <v>313</v>
      </c>
      <c r="G69" s="42" t="s">
        <v>317</v>
      </c>
      <c r="H69" s="51" t="s">
        <v>320</v>
      </c>
      <c r="I69" s="31" t="s">
        <v>320</v>
      </c>
      <c r="J69" s="52">
        <v>114</v>
      </c>
      <c r="K69" s="44">
        <v>9.5000000000000001E-2</v>
      </c>
      <c r="L69" s="45"/>
      <c r="M69" s="45"/>
      <c r="N69" s="46"/>
      <c r="O69" s="45" t="s">
        <v>414</v>
      </c>
      <c r="P69" s="45">
        <v>1512.78</v>
      </c>
    </row>
    <row r="70" spans="1:16" x14ac:dyDescent="0.25">
      <c r="A70" s="30" t="s">
        <v>66</v>
      </c>
      <c r="B70" s="48" t="s">
        <v>173</v>
      </c>
      <c r="C70" s="48">
        <v>3239</v>
      </c>
      <c r="D70" s="49">
        <v>2843</v>
      </c>
      <c r="E70" s="50" t="s">
        <v>257</v>
      </c>
      <c r="F70" s="32" t="s">
        <v>313</v>
      </c>
      <c r="G70" s="42" t="s">
        <v>317</v>
      </c>
      <c r="H70" s="51" t="s">
        <v>320</v>
      </c>
      <c r="I70" s="31" t="s">
        <v>320</v>
      </c>
      <c r="J70" s="52">
        <v>3239</v>
      </c>
      <c r="K70" s="44">
        <v>0.58599999999999997</v>
      </c>
      <c r="L70" s="45"/>
      <c r="M70" s="45"/>
      <c r="N70" s="46"/>
      <c r="O70" s="45" t="s">
        <v>415</v>
      </c>
      <c r="P70" s="45">
        <v>42981.53</v>
      </c>
    </row>
    <row r="71" spans="1:16" ht="60" x14ac:dyDescent="0.25">
      <c r="A71" s="30" t="s">
        <v>67</v>
      </c>
      <c r="B71" s="40" t="s">
        <v>174</v>
      </c>
      <c r="C71" s="40">
        <v>3591</v>
      </c>
      <c r="D71" s="32">
        <v>4660</v>
      </c>
      <c r="E71" s="33" t="s">
        <v>258</v>
      </c>
      <c r="F71" s="32" t="s">
        <v>313</v>
      </c>
      <c r="G71" s="40" t="s">
        <v>317</v>
      </c>
      <c r="H71" s="47" t="s">
        <v>320</v>
      </c>
      <c r="I71" s="31" t="s">
        <v>320</v>
      </c>
      <c r="J71" s="43">
        <v>3591</v>
      </c>
      <c r="K71" s="56">
        <v>0.92</v>
      </c>
      <c r="L71" s="45"/>
      <c r="M71" s="45"/>
      <c r="N71" s="46"/>
      <c r="O71" s="45" t="s">
        <v>416</v>
      </c>
      <c r="P71" s="45">
        <v>47652.57</v>
      </c>
    </row>
    <row r="72" spans="1:16" x14ac:dyDescent="0.25">
      <c r="A72" s="30" t="s">
        <v>68</v>
      </c>
      <c r="B72" s="48">
        <v>1849</v>
      </c>
      <c r="C72" s="48">
        <v>1154</v>
      </c>
      <c r="D72" s="49">
        <v>2918</v>
      </c>
      <c r="E72" s="50" t="s">
        <v>259</v>
      </c>
      <c r="F72" s="32" t="s">
        <v>313</v>
      </c>
      <c r="G72" s="42" t="s">
        <v>317</v>
      </c>
      <c r="H72" s="51" t="s">
        <v>320</v>
      </c>
      <c r="I72" s="31" t="s">
        <v>320</v>
      </c>
      <c r="J72" s="52">
        <v>1154</v>
      </c>
      <c r="K72" s="44">
        <v>0.28499999999999998</v>
      </c>
      <c r="L72" s="45"/>
      <c r="M72" s="45"/>
      <c r="N72" s="46"/>
      <c r="O72" s="45" t="s">
        <v>417</v>
      </c>
      <c r="P72" s="45">
        <v>15313.58</v>
      </c>
    </row>
    <row r="73" spans="1:16" ht="128.25" x14ac:dyDescent="0.25">
      <c r="A73" s="30" t="s">
        <v>69</v>
      </c>
      <c r="B73" s="48">
        <v>1977</v>
      </c>
      <c r="C73" s="40">
        <v>6405</v>
      </c>
      <c r="D73" s="32">
        <v>2653</v>
      </c>
      <c r="E73" s="59" t="s">
        <v>260</v>
      </c>
      <c r="F73" s="32" t="s">
        <v>313</v>
      </c>
      <c r="G73" s="42" t="s">
        <v>317</v>
      </c>
      <c r="H73" s="51" t="s">
        <v>320</v>
      </c>
      <c r="I73" s="31" t="s">
        <v>320</v>
      </c>
      <c r="J73" s="43">
        <v>6405</v>
      </c>
      <c r="K73" s="44">
        <v>2</v>
      </c>
      <c r="L73" s="57"/>
      <c r="M73" s="54" t="s">
        <v>332</v>
      </c>
      <c r="N73" s="46"/>
      <c r="O73" s="45" t="s">
        <v>418</v>
      </c>
      <c r="P73" s="45">
        <v>84994.35</v>
      </c>
    </row>
    <row r="74" spans="1:16" x14ac:dyDescent="0.25">
      <c r="A74" s="30" t="s">
        <v>70</v>
      </c>
      <c r="B74" s="48">
        <v>1985</v>
      </c>
      <c r="C74" s="48">
        <v>165</v>
      </c>
      <c r="D74" s="49">
        <v>2842</v>
      </c>
      <c r="E74" s="50" t="s">
        <v>261</v>
      </c>
      <c r="F74" s="32" t="s">
        <v>313</v>
      </c>
      <c r="G74" s="42" t="s">
        <v>317</v>
      </c>
      <c r="H74" s="51" t="s">
        <v>320</v>
      </c>
      <c r="I74" s="31" t="s">
        <v>320</v>
      </c>
      <c r="J74" s="52">
        <v>165</v>
      </c>
      <c r="K74" s="44">
        <v>0.12</v>
      </c>
      <c r="L74" s="45"/>
      <c r="M74" s="45"/>
      <c r="N74" s="46"/>
      <c r="O74" s="45" t="s">
        <v>419</v>
      </c>
      <c r="P74" s="45">
        <v>2189.5500000000002</v>
      </c>
    </row>
    <row r="75" spans="1:16" x14ac:dyDescent="0.25">
      <c r="A75" s="30" t="s">
        <v>71</v>
      </c>
      <c r="B75" s="48">
        <v>2072</v>
      </c>
      <c r="C75" s="48">
        <v>205</v>
      </c>
      <c r="D75" s="49">
        <v>2919</v>
      </c>
      <c r="E75" s="50" t="s">
        <v>262</v>
      </c>
      <c r="F75" s="32" t="s">
        <v>313</v>
      </c>
      <c r="G75" s="42" t="s">
        <v>317</v>
      </c>
      <c r="H75" s="51" t="s">
        <v>320</v>
      </c>
      <c r="I75" s="31" t="s">
        <v>320</v>
      </c>
      <c r="J75" s="52">
        <v>205</v>
      </c>
      <c r="K75" s="44">
        <v>0.17299999999999999</v>
      </c>
      <c r="L75" s="45"/>
      <c r="M75" s="45"/>
      <c r="N75" s="46"/>
      <c r="O75" s="45" t="s">
        <v>420</v>
      </c>
      <c r="P75" s="45">
        <v>2720.35</v>
      </c>
    </row>
    <row r="76" spans="1:16" ht="90" x14ac:dyDescent="0.25">
      <c r="A76" s="30" t="s">
        <v>72</v>
      </c>
      <c r="B76" s="40">
        <v>2173</v>
      </c>
      <c r="C76" s="48">
        <v>1239</v>
      </c>
      <c r="D76" s="49">
        <v>2654</v>
      </c>
      <c r="E76" s="59" t="s">
        <v>263</v>
      </c>
      <c r="F76" s="32" t="s">
        <v>313</v>
      </c>
      <c r="G76" s="42" t="s">
        <v>317</v>
      </c>
      <c r="H76" s="51" t="s">
        <v>320</v>
      </c>
      <c r="I76" s="31" t="s">
        <v>320</v>
      </c>
      <c r="J76" s="52">
        <v>1239</v>
      </c>
      <c r="K76" s="44">
        <v>0.28000000000000003</v>
      </c>
      <c r="L76" s="45"/>
      <c r="M76" s="45"/>
      <c r="N76" s="46"/>
      <c r="O76" s="45" t="s">
        <v>421</v>
      </c>
      <c r="P76" s="45">
        <v>16441.53</v>
      </c>
    </row>
    <row r="77" spans="1:16" x14ac:dyDescent="0.25">
      <c r="A77" s="30" t="s">
        <v>73</v>
      </c>
      <c r="B77" s="40">
        <v>2201</v>
      </c>
      <c r="C77" s="48">
        <v>1470</v>
      </c>
      <c r="D77" s="49">
        <v>2905</v>
      </c>
      <c r="E77" s="50" t="s">
        <v>264</v>
      </c>
      <c r="F77" s="32" t="s">
        <v>313</v>
      </c>
      <c r="G77" s="42" t="s">
        <v>317</v>
      </c>
      <c r="H77" s="51" t="s">
        <v>320</v>
      </c>
      <c r="I77" s="31" t="s">
        <v>320</v>
      </c>
      <c r="J77" s="52">
        <v>1470</v>
      </c>
      <c r="K77" s="44">
        <v>0.31</v>
      </c>
      <c r="L77" s="45"/>
      <c r="M77" s="45"/>
      <c r="N77" s="46"/>
      <c r="O77" s="45" t="s">
        <v>422</v>
      </c>
      <c r="P77" s="45">
        <v>19506.900000000001</v>
      </c>
    </row>
    <row r="78" spans="1:16" x14ac:dyDescent="0.25">
      <c r="A78" s="30" t="s">
        <v>74</v>
      </c>
      <c r="B78" s="40">
        <v>2228</v>
      </c>
      <c r="C78" s="48">
        <v>173</v>
      </c>
      <c r="D78" s="49">
        <v>2906</v>
      </c>
      <c r="E78" s="50" t="s">
        <v>264</v>
      </c>
      <c r="F78" s="32" t="s">
        <v>313</v>
      </c>
      <c r="G78" s="42" t="s">
        <v>317</v>
      </c>
      <c r="H78" s="51" t="s">
        <v>320</v>
      </c>
      <c r="I78" s="31" t="s">
        <v>320</v>
      </c>
      <c r="J78" s="52">
        <v>173</v>
      </c>
      <c r="K78" s="44">
        <v>0.11</v>
      </c>
      <c r="L78" s="45"/>
      <c r="M78" s="45"/>
      <c r="N78" s="46"/>
      <c r="O78" s="45" t="s">
        <v>423</v>
      </c>
      <c r="P78" s="45">
        <v>2295.71</v>
      </c>
    </row>
    <row r="79" spans="1:16" x14ac:dyDescent="0.25">
      <c r="A79" s="30" t="s">
        <v>75</v>
      </c>
      <c r="B79" s="40">
        <v>2236</v>
      </c>
      <c r="C79" s="48">
        <v>1280</v>
      </c>
      <c r="D79" s="49">
        <v>2907</v>
      </c>
      <c r="E79" s="50" t="s">
        <v>264</v>
      </c>
      <c r="F79" s="32" t="s">
        <v>313</v>
      </c>
      <c r="G79" s="42" t="s">
        <v>317</v>
      </c>
      <c r="H79" s="51" t="s">
        <v>320</v>
      </c>
      <c r="I79" s="31" t="s">
        <v>320</v>
      </c>
      <c r="J79" s="52">
        <v>1280</v>
      </c>
      <c r="K79" s="44">
        <v>0.23499999999999999</v>
      </c>
      <c r="L79" s="45"/>
      <c r="M79" s="45"/>
      <c r="N79" s="46"/>
      <c r="O79" s="45" t="s">
        <v>424</v>
      </c>
      <c r="P79" s="45">
        <v>16985.599999999999</v>
      </c>
    </row>
    <row r="80" spans="1:16" x14ac:dyDescent="0.25">
      <c r="A80" s="30" t="s">
        <v>76</v>
      </c>
      <c r="B80" s="40" t="s">
        <v>175</v>
      </c>
      <c r="C80" s="48">
        <v>4170</v>
      </c>
      <c r="D80" s="49">
        <v>2908</v>
      </c>
      <c r="E80" s="50" t="s">
        <v>264</v>
      </c>
      <c r="F80" s="32" t="s">
        <v>313</v>
      </c>
      <c r="G80" s="42" t="s">
        <v>317</v>
      </c>
      <c r="H80" s="51" t="s">
        <v>320</v>
      </c>
      <c r="I80" s="31" t="s">
        <v>320</v>
      </c>
      <c r="J80" s="52">
        <v>4170</v>
      </c>
      <c r="K80" s="44">
        <v>1.1000000000000001</v>
      </c>
      <c r="L80" s="45"/>
      <c r="M80" s="45"/>
      <c r="N80" s="46"/>
      <c r="O80" s="45" t="s">
        <v>425</v>
      </c>
      <c r="P80" s="45">
        <v>55335.9</v>
      </c>
    </row>
    <row r="81" spans="1:16" x14ac:dyDescent="0.25">
      <c r="A81" s="30" t="s">
        <v>77</v>
      </c>
      <c r="B81" s="40" t="s">
        <v>176</v>
      </c>
      <c r="C81" s="48">
        <v>1723</v>
      </c>
      <c r="D81" s="49">
        <v>2909</v>
      </c>
      <c r="E81" s="50" t="s">
        <v>264</v>
      </c>
      <c r="F81" s="32" t="s">
        <v>313</v>
      </c>
      <c r="G81" s="42" t="s">
        <v>317</v>
      </c>
      <c r="H81" s="51" t="s">
        <v>320</v>
      </c>
      <c r="I81" s="31" t="s">
        <v>320</v>
      </c>
      <c r="J81" s="52">
        <v>1723</v>
      </c>
      <c r="K81" s="44">
        <v>0.34300000000000003</v>
      </c>
      <c r="L81" s="45"/>
      <c r="M81" s="45"/>
      <c r="N81" s="46"/>
      <c r="O81" s="45" t="s">
        <v>426</v>
      </c>
      <c r="P81" s="45">
        <v>22864.21</v>
      </c>
    </row>
    <row r="82" spans="1:16" ht="75" x14ac:dyDescent="0.25">
      <c r="A82" s="30" t="s">
        <v>78</v>
      </c>
      <c r="B82" s="40" t="s">
        <v>177</v>
      </c>
      <c r="C82" s="48">
        <v>5198</v>
      </c>
      <c r="D82" s="49">
        <v>2910</v>
      </c>
      <c r="E82" s="59" t="s">
        <v>265</v>
      </c>
      <c r="F82" s="32" t="s">
        <v>313</v>
      </c>
      <c r="G82" s="42" t="s">
        <v>317</v>
      </c>
      <c r="H82" s="51" t="s">
        <v>320</v>
      </c>
      <c r="I82" s="31" t="s">
        <v>320</v>
      </c>
      <c r="J82" s="52">
        <v>5198</v>
      </c>
      <c r="K82" s="44">
        <v>1.1950000000000001</v>
      </c>
      <c r="L82" s="45"/>
      <c r="M82" s="45"/>
      <c r="N82" s="46"/>
      <c r="O82" s="45" t="s">
        <v>427</v>
      </c>
      <c r="P82" s="45">
        <v>68977.460000000006</v>
      </c>
    </row>
    <row r="83" spans="1:16" x14ac:dyDescent="0.25">
      <c r="A83" s="30" t="s">
        <v>79</v>
      </c>
      <c r="B83" s="40" t="s">
        <v>178</v>
      </c>
      <c r="C83" s="48">
        <v>2916</v>
      </c>
      <c r="D83" s="49">
        <v>2911</v>
      </c>
      <c r="E83" s="50" t="s">
        <v>264</v>
      </c>
      <c r="F83" s="32" t="s">
        <v>313</v>
      </c>
      <c r="G83" s="42" t="s">
        <v>317</v>
      </c>
      <c r="H83" s="51" t="s">
        <v>320</v>
      </c>
      <c r="I83" s="31" t="s">
        <v>320</v>
      </c>
      <c r="J83" s="52">
        <v>2916</v>
      </c>
      <c r="K83" s="44">
        <v>0.87</v>
      </c>
      <c r="L83" s="45"/>
      <c r="M83" s="45"/>
      <c r="N83" s="46"/>
      <c r="O83" s="45" t="s">
        <v>428</v>
      </c>
      <c r="P83" s="45">
        <v>38695.32</v>
      </c>
    </row>
    <row r="84" spans="1:16" x14ac:dyDescent="0.25">
      <c r="A84" s="30" t="s">
        <v>80</v>
      </c>
      <c r="B84" s="40">
        <v>2342</v>
      </c>
      <c r="C84" s="48">
        <v>398</v>
      </c>
      <c r="D84" s="49">
        <v>2913</v>
      </c>
      <c r="E84" s="50">
        <v>3490</v>
      </c>
      <c r="F84" s="32" t="s">
        <v>313</v>
      </c>
      <c r="G84" s="42" t="s">
        <v>317</v>
      </c>
      <c r="H84" s="51" t="s">
        <v>320</v>
      </c>
      <c r="I84" s="31" t="s">
        <v>320</v>
      </c>
      <c r="J84" s="52">
        <v>398</v>
      </c>
      <c r="K84" s="44">
        <v>0.11</v>
      </c>
      <c r="L84" s="45"/>
      <c r="M84" s="45"/>
      <c r="N84" s="46"/>
      <c r="O84" s="45" t="s">
        <v>429</v>
      </c>
      <c r="P84" s="45">
        <v>5281.46</v>
      </c>
    </row>
    <row r="85" spans="1:16" x14ac:dyDescent="0.25">
      <c r="A85" s="30" t="s">
        <v>81</v>
      </c>
      <c r="B85" s="40" t="s">
        <v>179</v>
      </c>
      <c r="C85" s="48">
        <v>6397</v>
      </c>
      <c r="D85" s="49">
        <v>2912</v>
      </c>
      <c r="E85" s="50" t="s">
        <v>264</v>
      </c>
      <c r="F85" s="32" t="s">
        <v>313</v>
      </c>
      <c r="G85" s="42" t="s">
        <v>317</v>
      </c>
      <c r="H85" s="51" t="s">
        <v>320</v>
      </c>
      <c r="I85" s="31" t="s">
        <v>320</v>
      </c>
      <c r="J85" s="52">
        <v>6397</v>
      </c>
      <c r="K85" s="44">
        <v>1.165</v>
      </c>
      <c r="L85" s="45"/>
      <c r="M85" s="45"/>
      <c r="N85" s="46"/>
      <c r="O85" s="45" t="s">
        <v>430</v>
      </c>
      <c r="P85" s="45">
        <v>84888.19</v>
      </c>
    </row>
    <row r="86" spans="1:16" x14ac:dyDescent="0.25">
      <c r="A86" s="30" t="s">
        <v>82</v>
      </c>
      <c r="B86" s="40">
        <v>2601</v>
      </c>
      <c r="C86" s="48">
        <v>1208</v>
      </c>
      <c r="D86" s="49">
        <v>2914</v>
      </c>
      <c r="E86" s="50">
        <v>3492</v>
      </c>
      <c r="F86" s="32" t="s">
        <v>313</v>
      </c>
      <c r="G86" s="42" t="s">
        <v>317</v>
      </c>
      <c r="H86" s="51" t="s">
        <v>320</v>
      </c>
      <c r="I86" s="31" t="s">
        <v>320</v>
      </c>
      <c r="J86" s="52">
        <v>1208</v>
      </c>
      <c r="K86" s="44">
        <v>0.37</v>
      </c>
      <c r="L86" s="45"/>
      <c r="M86" s="45"/>
      <c r="N86" s="46"/>
      <c r="O86" s="45" t="s">
        <v>431</v>
      </c>
      <c r="P86" s="45">
        <v>16030.16</v>
      </c>
    </row>
    <row r="87" spans="1:16" ht="75" x14ac:dyDescent="0.25">
      <c r="A87" s="30" t="s">
        <v>83</v>
      </c>
      <c r="B87" s="40">
        <v>2623</v>
      </c>
      <c r="C87" s="48">
        <v>24120</v>
      </c>
      <c r="D87" s="49">
        <v>2964</v>
      </c>
      <c r="E87" s="59" t="s">
        <v>266</v>
      </c>
      <c r="F87" s="32" t="s">
        <v>313</v>
      </c>
      <c r="G87" s="42" t="s">
        <v>317</v>
      </c>
      <c r="H87" s="51" t="s">
        <v>320</v>
      </c>
      <c r="I87" s="31" t="s">
        <v>320</v>
      </c>
      <c r="J87" s="52">
        <v>24120</v>
      </c>
      <c r="K87" s="44">
        <v>4.0970000000000004</v>
      </c>
      <c r="L87" s="45"/>
      <c r="M87" s="45"/>
      <c r="N87" s="46"/>
      <c r="O87" s="45" t="s">
        <v>432</v>
      </c>
      <c r="P87" s="45">
        <v>320072.40000000002</v>
      </c>
    </row>
    <row r="88" spans="1:16" x14ac:dyDescent="0.25">
      <c r="A88" s="30" t="s">
        <v>84</v>
      </c>
      <c r="B88" s="40" t="s">
        <v>180</v>
      </c>
      <c r="C88" s="48">
        <v>6283</v>
      </c>
      <c r="D88" s="49">
        <v>2920</v>
      </c>
      <c r="E88" s="50" t="s">
        <v>267</v>
      </c>
      <c r="F88" s="32" t="s">
        <v>313</v>
      </c>
      <c r="G88" s="42" t="s">
        <v>317</v>
      </c>
      <c r="H88" s="51" t="s">
        <v>320</v>
      </c>
      <c r="I88" s="31" t="s">
        <v>320</v>
      </c>
      <c r="J88" s="52">
        <v>6283</v>
      </c>
      <c r="K88" s="44">
        <v>1.575</v>
      </c>
      <c r="L88" s="45"/>
      <c r="M88" s="45"/>
      <c r="N88" s="46"/>
      <c r="O88" s="45" t="s">
        <v>433</v>
      </c>
      <c r="P88" s="45">
        <v>83375.41</v>
      </c>
    </row>
    <row r="89" spans="1:16" x14ac:dyDescent="0.25">
      <c r="A89" s="30" t="s">
        <v>85</v>
      </c>
      <c r="B89" s="40">
        <v>2701</v>
      </c>
      <c r="C89" s="48">
        <v>6387</v>
      </c>
      <c r="D89" s="49">
        <v>2921</v>
      </c>
      <c r="E89" s="50" t="s">
        <v>268</v>
      </c>
      <c r="F89" s="32" t="s">
        <v>313</v>
      </c>
      <c r="G89" s="42" t="s">
        <v>317</v>
      </c>
      <c r="H89" s="51" t="s">
        <v>320</v>
      </c>
      <c r="I89" s="31" t="s">
        <v>320</v>
      </c>
      <c r="J89" s="52">
        <v>6387</v>
      </c>
      <c r="K89" s="44">
        <v>1.31</v>
      </c>
      <c r="L89" s="45"/>
      <c r="M89" s="45"/>
      <c r="N89" s="46"/>
      <c r="O89" s="45" t="s">
        <v>434</v>
      </c>
      <c r="P89" s="45">
        <v>84755.49</v>
      </c>
    </row>
    <row r="90" spans="1:16" x14ac:dyDescent="0.25">
      <c r="A90" s="30" t="s">
        <v>86</v>
      </c>
      <c r="B90" s="40">
        <v>2750</v>
      </c>
      <c r="C90" s="48">
        <v>134</v>
      </c>
      <c r="D90" s="49">
        <v>2922</v>
      </c>
      <c r="E90" s="50" t="s">
        <v>268</v>
      </c>
      <c r="F90" s="32" t="s">
        <v>313</v>
      </c>
      <c r="G90" s="42" t="s">
        <v>317</v>
      </c>
      <c r="H90" s="51" t="s">
        <v>320</v>
      </c>
      <c r="I90" s="31" t="s">
        <v>320</v>
      </c>
      <c r="J90" s="52">
        <v>134</v>
      </c>
      <c r="K90" s="44">
        <v>6.2E-2</v>
      </c>
      <c r="L90" s="45"/>
      <c r="M90" s="45"/>
      <c r="N90" s="46"/>
      <c r="O90" s="45" t="s">
        <v>435</v>
      </c>
      <c r="P90" s="45">
        <v>1778.18</v>
      </c>
    </row>
    <row r="91" spans="1:16" x14ac:dyDescent="0.25">
      <c r="A91" s="30" t="s">
        <v>87</v>
      </c>
      <c r="B91" s="40">
        <v>2760</v>
      </c>
      <c r="C91" s="48">
        <v>706</v>
      </c>
      <c r="D91" s="49">
        <v>2923</v>
      </c>
      <c r="E91" s="50" t="s">
        <v>268</v>
      </c>
      <c r="F91" s="32" t="s">
        <v>313</v>
      </c>
      <c r="G91" s="42" t="s">
        <v>317</v>
      </c>
      <c r="H91" s="51" t="s">
        <v>320</v>
      </c>
      <c r="I91" s="31" t="s">
        <v>320</v>
      </c>
      <c r="J91" s="52">
        <v>706</v>
      </c>
      <c r="K91" s="44">
        <v>0.25</v>
      </c>
      <c r="L91" s="45"/>
      <c r="M91" s="45"/>
      <c r="N91" s="46"/>
      <c r="O91" s="45" t="s">
        <v>436</v>
      </c>
      <c r="P91" s="45">
        <v>9368.6200000000008</v>
      </c>
    </row>
    <row r="92" spans="1:16" ht="75" x14ac:dyDescent="0.25">
      <c r="A92" s="30" t="s">
        <v>88</v>
      </c>
      <c r="B92" s="40">
        <v>2815</v>
      </c>
      <c r="C92" s="48">
        <v>4695</v>
      </c>
      <c r="D92" s="49">
        <v>2924</v>
      </c>
      <c r="E92" s="59" t="s">
        <v>266</v>
      </c>
      <c r="F92" s="32" t="s">
        <v>313</v>
      </c>
      <c r="G92" s="42" t="s">
        <v>317</v>
      </c>
      <c r="H92" s="51" t="s">
        <v>320</v>
      </c>
      <c r="I92" s="31" t="s">
        <v>320</v>
      </c>
      <c r="J92" s="52">
        <v>4695</v>
      </c>
      <c r="K92" s="44">
        <v>1</v>
      </c>
      <c r="L92" s="45"/>
      <c r="M92" s="45"/>
      <c r="N92" s="46"/>
      <c r="O92" s="45" t="s">
        <v>437</v>
      </c>
      <c r="P92" s="45">
        <v>62302.65</v>
      </c>
    </row>
    <row r="93" spans="1:16" x14ac:dyDescent="0.25">
      <c r="A93" s="30" t="s">
        <v>89</v>
      </c>
      <c r="B93" s="40">
        <v>2850</v>
      </c>
      <c r="C93" s="48">
        <v>9706</v>
      </c>
      <c r="D93" s="49">
        <v>2925</v>
      </c>
      <c r="E93" s="50" t="s">
        <v>268</v>
      </c>
      <c r="F93" s="32" t="s">
        <v>313</v>
      </c>
      <c r="G93" s="42" t="s">
        <v>317</v>
      </c>
      <c r="H93" s="51" t="s">
        <v>320</v>
      </c>
      <c r="I93" s="31" t="s">
        <v>320</v>
      </c>
      <c r="J93" s="52">
        <v>9706</v>
      </c>
      <c r="K93" s="44">
        <v>2</v>
      </c>
      <c r="L93" s="45"/>
      <c r="M93" s="45"/>
      <c r="N93" s="46"/>
      <c r="O93" s="45" t="s">
        <v>438</v>
      </c>
      <c r="P93" s="45">
        <v>128798.62</v>
      </c>
    </row>
    <row r="94" spans="1:16" ht="128.25" x14ac:dyDescent="0.25">
      <c r="A94" s="30" t="s">
        <v>90</v>
      </c>
      <c r="B94" s="40">
        <v>2891</v>
      </c>
      <c r="C94" s="48">
        <v>4537</v>
      </c>
      <c r="D94" s="62">
        <v>2926</v>
      </c>
      <c r="E94" s="63" t="s">
        <v>269</v>
      </c>
      <c r="F94" s="62" t="s">
        <v>314</v>
      </c>
      <c r="G94" s="42" t="s">
        <v>317</v>
      </c>
      <c r="H94" s="51" t="s">
        <v>320</v>
      </c>
      <c r="I94" s="31" t="s">
        <v>320</v>
      </c>
      <c r="J94" s="52">
        <v>4537</v>
      </c>
      <c r="K94" s="44">
        <v>1.071</v>
      </c>
      <c r="L94" s="45"/>
      <c r="M94" s="54" t="s">
        <v>332</v>
      </c>
      <c r="N94" s="46"/>
      <c r="O94" s="45" t="s">
        <v>439</v>
      </c>
      <c r="P94" s="45">
        <v>60205.99</v>
      </c>
    </row>
    <row r="95" spans="1:16" x14ac:dyDescent="0.25">
      <c r="A95" s="30" t="s">
        <v>91</v>
      </c>
      <c r="B95" s="40">
        <v>2923</v>
      </c>
      <c r="C95" s="48">
        <v>303</v>
      </c>
      <c r="D95" s="62">
        <v>2666</v>
      </c>
      <c r="E95" s="64" t="s">
        <v>270</v>
      </c>
      <c r="F95" s="62" t="s">
        <v>314</v>
      </c>
      <c r="G95" s="42" t="s">
        <v>317</v>
      </c>
      <c r="H95" s="51" t="s">
        <v>320</v>
      </c>
      <c r="I95" s="31" t="s">
        <v>320</v>
      </c>
      <c r="J95" s="52">
        <v>303</v>
      </c>
      <c r="K95" s="44">
        <v>0.155</v>
      </c>
      <c r="L95" s="45"/>
      <c r="M95" s="45"/>
      <c r="N95" s="46"/>
      <c r="O95" s="45" t="s">
        <v>440</v>
      </c>
      <c r="P95" s="45">
        <v>4020.81</v>
      </c>
    </row>
    <row r="96" spans="1:16" x14ac:dyDescent="0.25">
      <c r="A96" s="30" t="s">
        <v>92</v>
      </c>
      <c r="B96" s="40">
        <v>2931</v>
      </c>
      <c r="C96" s="48">
        <v>416</v>
      </c>
      <c r="D96" s="62">
        <v>2655</v>
      </c>
      <c r="E96" s="64" t="s">
        <v>270</v>
      </c>
      <c r="F96" s="62" t="s">
        <v>314</v>
      </c>
      <c r="G96" s="42" t="s">
        <v>317</v>
      </c>
      <c r="H96" s="51" t="s">
        <v>320</v>
      </c>
      <c r="I96" s="31" t="s">
        <v>320</v>
      </c>
      <c r="J96" s="52">
        <v>416</v>
      </c>
      <c r="K96" s="44">
        <v>0.115</v>
      </c>
      <c r="L96" s="45"/>
      <c r="M96" s="45"/>
      <c r="N96" s="46"/>
      <c r="O96" s="45" t="s">
        <v>441</v>
      </c>
      <c r="P96" s="45">
        <v>5520.32</v>
      </c>
    </row>
    <row r="97" spans="1:16" ht="75" x14ac:dyDescent="0.25">
      <c r="A97" s="30" t="s">
        <v>93</v>
      </c>
      <c r="B97" s="40">
        <v>2947</v>
      </c>
      <c r="C97" s="48">
        <v>2139</v>
      </c>
      <c r="D97" s="62">
        <v>5861</v>
      </c>
      <c r="E97" s="63" t="s">
        <v>271</v>
      </c>
      <c r="F97" s="62" t="s">
        <v>314</v>
      </c>
      <c r="G97" s="42" t="s">
        <v>317</v>
      </c>
      <c r="H97" s="51" t="s">
        <v>321</v>
      </c>
      <c r="I97" s="31" t="s">
        <v>320</v>
      </c>
      <c r="J97" s="52">
        <v>2139</v>
      </c>
      <c r="K97" s="44">
        <v>0.54</v>
      </c>
      <c r="L97" s="45"/>
      <c r="M97" s="45"/>
      <c r="N97" s="46"/>
      <c r="O97" s="45" t="s">
        <v>442</v>
      </c>
      <c r="P97" s="45">
        <v>28384.53</v>
      </c>
    </row>
    <row r="98" spans="1:16" x14ac:dyDescent="0.25">
      <c r="A98" s="30" t="s">
        <v>94</v>
      </c>
      <c r="B98" s="40">
        <v>2960</v>
      </c>
      <c r="C98" s="48">
        <v>2241</v>
      </c>
      <c r="D98" s="62">
        <v>6126</v>
      </c>
      <c r="E98" s="64" t="s">
        <v>272</v>
      </c>
      <c r="F98" s="62" t="s">
        <v>314</v>
      </c>
      <c r="G98" s="42" t="s">
        <v>317</v>
      </c>
      <c r="H98" s="51" t="s">
        <v>321</v>
      </c>
      <c r="I98" s="31" t="s">
        <v>320</v>
      </c>
      <c r="J98" s="52">
        <v>2241</v>
      </c>
      <c r="K98" s="44">
        <v>0.6</v>
      </c>
      <c r="L98" s="45"/>
      <c r="M98" s="45"/>
      <c r="N98" s="46"/>
      <c r="O98" s="45" t="s">
        <v>443</v>
      </c>
      <c r="P98" s="45">
        <v>29738.07</v>
      </c>
    </row>
    <row r="99" spans="1:16" ht="75" x14ac:dyDescent="0.25">
      <c r="A99" s="30" t="s">
        <v>95</v>
      </c>
      <c r="B99" s="40">
        <v>3007</v>
      </c>
      <c r="C99" s="48">
        <v>957</v>
      </c>
      <c r="D99" s="62">
        <v>2656</v>
      </c>
      <c r="E99" s="63" t="s">
        <v>273</v>
      </c>
      <c r="F99" s="62" t="s">
        <v>314</v>
      </c>
      <c r="G99" s="42" t="s">
        <v>317</v>
      </c>
      <c r="H99" s="51" t="s">
        <v>320</v>
      </c>
      <c r="I99" s="31" t="s">
        <v>320</v>
      </c>
      <c r="J99" s="52">
        <v>957</v>
      </c>
      <c r="K99" s="44">
        <v>0.22500000000000001</v>
      </c>
      <c r="L99" s="45"/>
      <c r="M99" s="45"/>
      <c r="N99" s="46"/>
      <c r="O99" s="45" t="s">
        <v>444</v>
      </c>
      <c r="P99" s="45">
        <v>12699.39</v>
      </c>
    </row>
    <row r="100" spans="1:16" x14ac:dyDescent="0.25">
      <c r="A100" s="30" t="s">
        <v>96</v>
      </c>
      <c r="B100" s="40" t="s">
        <v>181</v>
      </c>
      <c r="C100" s="48">
        <v>46</v>
      </c>
      <c r="D100" s="62">
        <v>2988</v>
      </c>
      <c r="E100" s="64" t="s">
        <v>274</v>
      </c>
      <c r="F100" s="62" t="s">
        <v>314</v>
      </c>
      <c r="G100" s="42" t="s">
        <v>317</v>
      </c>
      <c r="H100" s="51" t="s">
        <v>320</v>
      </c>
      <c r="I100" s="31" t="s">
        <v>320</v>
      </c>
      <c r="J100" s="52">
        <v>46</v>
      </c>
      <c r="K100" s="44">
        <v>0.03</v>
      </c>
      <c r="L100" s="45"/>
      <c r="M100" s="45"/>
      <c r="N100" s="46"/>
      <c r="O100" s="45" t="s">
        <v>445</v>
      </c>
      <c r="P100" s="45">
        <v>610.41999999999996</v>
      </c>
    </row>
    <row r="101" spans="1:16" ht="60" x14ac:dyDescent="0.25">
      <c r="A101" s="30" t="s">
        <v>97</v>
      </c>
      <c r="B101" s="40" t="s">
        <v>182</v>
      </c>
      <c r="C101" s="48">
        <v>120</v>
      </c>
      <c r="D101" s="62">
        <v>4626</v>
      </c>
      <c r="E101" s="63" t="s">
        <v>275</v>
      </c>
      <c r="F101" s="62" t="s">
        <v>314</v>
      </c>
      <c r="G101" s="42" t="s">
        <v>317</v>
      </c>
      <c r="H101" s="51" t="s">
        <v>320</v>
      </c>
      <c r="I101" s="31" t="s">
        <v>320</v>
      </c>
      <c r="J101" s="52">
        <v>120</v>
      </c>
      <c r="K101" s="44">
        <v>5.5E-2</v>
      </c>
      <c r="L101" s="45"/>
      <c r="M101" s="45"/>
      <c r="N101" s="46"/>
      <c r="O101" s="45" t="s">
        <v>446</v>
      </c>
      <c r="P101" s="45">
        <v>1592.4</v>
      </c>
    </row>
    <row r="102" spans="1:16" ht="150" x14ac:dyDescent="0.25">
      <c r="A102" s="30" t="s">
        <v>98</v>
      </c>
      <c r="B102" s="40">
        <v>3119</v>
      </c>
      <c r="C102" s="48">
        <v>49</v>
      </c>
      <c r="D102" s="62">
        <v>2657</v>
      </c>
      <c r="E102" s="63" t="s">
        <v>276</v>
      </c>
      <c r="F102" s="62" t="s">
        <v>314</v>
      </c>
      <c r="G102" s="42" t="s">
        <v>317</v>
      </c>
      <c r="H102" s="51" t="s">
        <v>321</v>
      </c>
      <c r="I102" s="31" t="s">
        <v>320</v>
      </c>
      <c r="J102" s="52">
        <v>49</v>
      </c>
      <c r="K102" s="44">
        <v>0.06</v>
      </c>
      <c r="L102" s="45"/>
      <c r="M102" s="45"/>
      <c r="N102" s="53" t="s">
        <v>346</v>
      </c>
      <c r="O102" s="45" t="s">
        <v>447</v>
      </c>
      <c r="P102" s="45">
        <v>650.23</v>
      </c>
    </row>
    <row r="103" spans="1:16" x14ac:dyDescent="0.25">
      <c r="A103" s="30" t="s">
        <v>99</v>
      </c>
      <c r="B103" s="40">
        <v>3124</v>
      </c>
      <c r="C103" s="48">
        <v>33</v>
      </c>
      <c r="D103" s="62">
        <v>2658</v>
      </c>
      <c r="E103" s="64" t="s">
        <v>277</v>
      </c>
      <c r="F103" s="62" t="s">
        <v>314</v>
      </c>
      <c r="G103" s="42" t="s">
        <v>317</v>
      </c>
      <c r="H103" s="51" t="s">
        <v>321</v>
      </c>
      <c r="I103" s="31" t="s">
        <v>320</v>
      </c>
      <c r="J103" s="52">
        <v>33</v>
      </c>
      <c r="K103" s="44">
        <v>3.6999999999999998E-2</v>
      </c>
      <c r="L103" s="45"/>
      <c r="M103" s="45"/>
      <c r="N103" s="53" t="s">
        <v>346</v>
      </c>
      <c r="O103" s="45" t="s">
        <v>448</v>
      </c>
      <c r="P103" s="45">
        <v>437.91</v>
      </c>
    </row>
    <row r="104" spans="1:16" x14ac:dyDescent="0.25">
      <c r="A104" s="30" t="s">
        <v>100</v>
      </c>
      <c r="B104" s="40">
        <v>3233</v>
      </c>
      <c r="C104" s="48">
        <v>1968</v>
      </c>
      <c r="D104" s="62">
        <v>2659</v>
      </c>
      <c r="E104" s="64" t="s">
        <v>278</v>
      </c>
      <c r="F104" s="62" t="s">
        <v>314</v>
      </c>
      <c r="G104" s="42" t="s">
        <v>317</v>
      </c>
      <c r="H104" s="51" t="s">
        <v>320</v>
      </c>
      <c r="I104" s="31" t="s">
        <v>320</v>
      </c>
      <c r="J104" s="52">
        <v>1968</v>
      </c>
      <c r="K104" s="44">
        <v>0.45</v>
      </c>
      <c r="L104" s="45"/>
      <c r="M104" s="45"/>
      <c r="N104" s="46"/>
      <c r="O104" s="45" t="s">
        <v>449</v>
      </c>
      <c r="P104" s="45">
        <v>26115.360000000001</v>
      </c>
    </row>
    <row r="105" spans="1:16" ht="128.25" x14ac:dyDescent="0.25">
      <c r="A105" s="30" t="s">
        <v>101</v>
      </c>
      <c r="B105" s="40" t="s">
        <v>183</v>
      </c>
      <c r="C105" s="48">
        <v>102</v>
      </c>
      <c r="D105" s="62">
        <v>2927</v>
      </c>
      <c r="E105" s="64" t="s">
        <v>279</v>
      </c>
      <c r="F105" s="62" t="s">
        <v>314</v>
      </c>
      <c r="G105" s="42" t="s">
        <v>317</v>
      </c>
      <c r="H105" s="51" t="s">
        <v>320</v>
      </c>
      <c r="I105" s="31" t="s">
        <v>320</v>
      </c>
      <c r="J105" s="52">
        <v>102</v>
      </c>
      <c r="K105" s="44">
        <v>1.7000000000000001E-2</v>
      </c>
      <c r="L105" s="45"/>
      <c r="M105" s="54" t="s">
        <v>332</v>
      </c>
      <c r="N105" s="46"/>
      <c r="O105" s="45" t="s">
        <v>450</v>
      </c>
      <c r="P105" s="45">
        <v>1353.54</v>
      </c>
    </row>
    <row r="106" spans="1:16" ht="128.25" x14ac:dyDescent="0.25">
      <c r="A106" s="30" t="s">
        <v>102</v>
      </c>
      <c r="B106" s="40" t="s">
        <v>184</v>
      </c>
      <c r="C106" s="48">
        <v>2551</v>
      </c>
      <c r="D106" s="62">
        <v>2966</v>
      </c>
      <c r="E106" s="64" t="s">
        <v>279</v>
      </c>
      <c r="F106" s="62" t="s">
        <v>314</v>
      </c>
      <c r="G106" s="42" t="s">
        <v>317</v>
      </c>
      <c r="H106" s="51" t="s">
        <v>320</v>
      </c>
      <c r="I106" s="31" t="s">
        <v>320</v>
      </c>
      <c r="J106" s="52">
        <v>2551</v>
      </c>
      <c r="K106" s="44">
        <v>0.33</v>
      </c>
      <c r="L106" s="45"/>
      <c r="M106" s="54" t="s">
        <v>332</v>
      </c>
      <c r="N106" s="46"/>
      <c r="O106" s="45" t="s">
        <v>451</v>
      </c>
      <c r="P106" s="45">
        <v>33851.769999999997</v>
      </c>
    </row>
    <row r="107" spans="1:16" ht="150" x14ac:dyDescent="0.25">
      <c r="A107" s="30" t="s">
        <v>103</v>
      </c>
      <c r="B107" s="40">
        <v>3305</v>
      </c>
      <c r="C107" s="48">
        <v>99</v>
      </c>
      <c r="D107" s="62">
        <v>2660</v>
      </c>
      <c r="E107" s="63" t="s">
        <v>280</v>
      </c>
      <c r="F107" s="62" t="s">
        <v>314</v>
      </c>
      <c r="G107" s="42" t="s">
        <v>317</v>
      </c>
      <c r="H107" s="51" t="s">
        <v>320</v>
      </c>
      <c r="I107" s="31" t="s">
        <v>320</v>
      </c>
      <c r="J107" s="52">
        <v>99</v>
      </c>
      <c r="K107" s="44">
        <v>2.3E-2</v>
      </c>
      <c r="L107" s="45"/>
      <c r="M107" s="54" t="s">
        <v>332</v>
      </c>
      <c r="N107" s="46"/>
      <c r="O107" s="45" t="s">
        <v>452</v>
      </c>
      <c r="P107" s="45">
        <v>1313.73</v>
      </c>
    </row>
    <row r="108" spans="1:16" x14ac:dyDescent="0.25">
      <c r="A108" s="30" t="s">
        <v>104</v>
      </c>
      <c r="B108" s="40">
        <v>3309</v>
      </c>
      <c r="C108" s="48">
        <v>110</v>
      </c>
      <c r="D108" s="62">
        <v>2661</v>
      </c>
      <c r="E108" s="64" t="s">
        <v>281</v>
      </c>
      <c r="F108" s="62" t="s">
        <v>314</v>
      </c>
      <c r="G108" s="42" t="s">
        <v>317</v>
      </c>
      <c r="H108" s="51" t="s">
        <v>320</v>
      </c>
      <c r="I108" s="31" t="s">
        <v>320</v>
      </c>
      <c r="J108" s="52">
        <v>110</v>
      </c>
      <c r="K108" s="44">
        <v>3.5000000000000003E-2</v>
      </c>
      <c r="L108" s="45"/>
      <c r="M108" s="57"/>
      <c r="N108" s="46"/>
      <c r="O108" s="45" t="s">
        <v>453</v>
      </c>
      <c r="P108" s="45">
        <v>1459.7</v>
      </c>
    </row>
    <row r="109" spans="1:16" ht="128.25" x14ac:dyDescent="0.25">
      <c r="A109" s="30" t="s">
        <v>105</v>
      </c>
      <c r="B109" s="40">
        <v>3390</v>
      </c>
      <c r="C109" s="48">
        <v>1912</v>
      </c>
      <c r="D109" s="62">
        <v>2967</v>
      </c>
      <c r="E109" s="64" t="s">
        <v>282</v>
      </c>
      <c r="F109" s="62" t="s">
        <v>314</v>
      </c>
      <c r="G109" s="42" t="s">
        <v>317</v>
      </c>
      <c r="H109" s="51" t="s">
        <v>320</v>
      </c>
      <c r="I109" s="31" t="s">
        <v>320</v>
      </c>
      <c r="J109" s="52">
        <v>1912</v>
      </c>
      <c r="K109" s="44">
        <v>0.89</v>
      </c>
      <c r="L109" s="45"/>
      <c r="M109" s="54" t="s">
        <v>332</v>
      </c>
      <c r="N109" s="46"/>
      <c r="O109" s="45" t="s">
        <v>454</v>
      </c>
      <c r="P109" s="45">
        <v>25372.240000000002</v>
      </c>
    </row>
    <row r="110" spans="1:16" x14ac:dyDescent="0.25">
      <c r="A110" s="30" t="s">
        <v>106</v>
      </c>
      <c r="B110" s="40">
        <v>3523</v>
      </c>
      <c r="C110" s="48">
        <v>1329</v>
      </c>
      <c r="D110" s="62">
        <v>2968</v>
      </c>
      <c r="E110" s="64" t="s">
        <v>283</v>
      </c>
      <c r="F110" s="62" t="s">
        <v>314</v>
      </c>
      <c r="G110" s="42" t="s">
        <v>317</v>
      </c>
      <c r="H110" s="51" t="s">
        <v>320</v>
      </c>
      <c r="I110" s="31" t="s">
        <v>320</v>
      </c>
      <c r="J110" s="52">
        <v>1329</v>
      </c>
      <c r="K110" s="44">
        <v>0.47</v>
      </c>
      <c r="L110" s="45"/>
      <c r="M110" s="57"/>
      <c r="N110" s="46"/>
      <c r="O110" s="45" t="s">
        <v>455</v>
      </c>
      <c r="P110" s="45">
        <v>17635.830000000002</v>
      </c>
    </row>
    <row r="111" spans="1:16" x14ac:dyDescent="0.25">
      <c r="A111" s="30" t="s">
        <v>107</v>
      </c>
      <c r="B111" s="40" t="s">
        <v>185</v>
      </c>
      <c r="C111" s="48">
        <v>1884</v>
      </c>
      <c r="D111" s="62">
        <v>2662</v>
      </c>
      <c r="E111" s="64">
        <v>3481</v>
      </c>
      <c r="F111" s="62" t="s">
        <v>314</v>
      </c>
      <c r="G111" s="42" t="s">
        <v>317</v>
      </c>
      <c r="H111" s="51" t="s">
        <v>320</v>
      </c>
      <c r="I111" s="31" t="s">
        <v>320</v>
      </c>
      <c r="J111" s="52">
        <v>1884</v>
      </c>
      <c r="K111" s="44">
        <v>0.4</v>
      </c>
      <c r="L111" s="45"/>
      <c r="M111" s="57"/>
      <c r="N111" s="46"/>
      <c r="O111" s="45" t="s">
        <v>456</v>
      </c>
      <c r="P111" s="45">
        <v>25000.68</v>
      </c>
    </row>
    <row r="112" spans="1:16" x14ac:dyDescent="0.25">
      <c r="A112" s="30" t="s">
        <v>108</v>
      </c>
      <c r="B112" s="40" t="s">
        <v>186</v>
      </c>
      <c r="C112" s="48">
        <v>335</v>
      </c>
      <c r="D112" s="62">
        <v>2969</v>
      </c>
      <c r="E112" s="64">
        <v>3493</v>
      </c>
      <c r="F112" s="62" t="s">
        <v>314</v>
      </c>
      <c r="G112" s="42" t="s">
        <v>317</v>
      </c>
      <c r="H112" s="51" t="s">
        <v>320</v>
      </c>
      <c r="I112" s="31" t="s">
        <v>320</v>
      </c>
      <c r="J112" s="52">
        <v>335</v>
      </c>
      <c r="K112" s="44">
        <v>0.18</v>
      </c>
      <c r="L112" s="45"/>
      <c r="M112" s="57"/>
      <c r="N112" s="46"/>
      <c r="O112" s="45" t="s">
        <v>457</v>
      </c>
      <c r="P112" s="45">
        <v>4445.45</v>
      </c>
    </row>
    <row r="113" spans="1:16" ht="90" x14ac:dyDescent="0.25">
      <c r="A113" s="30" t="s">
        <v>109</v>
      </c>
      <c r="B113" s="40">
        <v>4226</v>
      </c>
      <c r="C113" s="48">
        <v>5458</v>
      </c>
      <c r="D113" s="62">
        <v>2970</v>
      </c>
      <c r="E113" s="63" t="s">
        <v>284</v>
      </c>
      <c r="F113" s="62" t="s">
        <v>314</v>
      </c>
      <c r="G113" s="42" t="s">
        <v>317</v>
      </c>
      <c r="H113" s="51" t="s">
        <v>320</v>
      </c>
      <c r="I113" s="31" t="s">
        <v>320</v>
      </c>
      <c r="J113" s="52">
        <v>5458</v>
      </c>
      <c r="K113" s="44">
        <v>1</v>
      </c>
      <c r="L113" s="45"/>
      <c r="M113" s="57"/>
      <c r="N113" s="46"/>
      <c r="O113" s="45" t="s">
        <v>458</v>
      </c>
      <c r="P113" s="45">
        <v>72427.66</v>
      </c>
    </row>
    <row r="114" spans="1:16" x14ac:dyDescent="0.25">
      <c r="A114" s="30" t="s">
        <v>110</v>
      </c>
      <c r="B114" s="40">
        <v>4242</v>
      </c>
      <c r="C114" s="48">
        <v>1540</v>
      </c>
      <c r="D114" s="62">
        <v>2971</v>
      </c>
      <c r="E114" s="64" t="s">
        <v>285</v>
      </c>
      <c r="F114" s="62" t="s">
        <v>314</v>
      </c>
      <c r="G114" s="42" t="s">
        <v>317</v>
      </c>
      <c r="H114" s="51" t="s">
        <v>320</v>
      </c>
      <c r="I114" s="31" t="s">
        <v>320</v>
      </c>
      <c r="J114" s="52">
        <v>1540</v>
      </c>
      <c r="K114" s="44">
        <v>0.4</v>
      </c>
      <c r="L114" s="45"/>
      <c r="M114" s="57"/>
      <c r="N114" s="46"/>
      <c r="O114" s="45" t="s">
        <v>459</v>
      </c>
      <c r="P114" s="45">
        <v>20435.8</v>
      </c>
    </row>
    <row r="115" spans="1:16" ht="141" x14ac:dyDescent="0.25">
      <c r="A115" s="30" t="s">
        <v>111</v>
      </c>
      <c r="B115" s="65">
        <v>4256</v>
      </c>
      <c r="C115" s="48">
        <v>72</v>
      </c>
      <c r="D115" s="62">
        <v>2972</v>
      </c>
      <c r="E115" s="66" t="s">
        <v>286</v>
      </c>
      <c r="F115" s="62" t="s">
        <v>314</v>
      </c>
      <c r="G115" s="42" t="s">
        <v>317</v>
      </c>
      <c r="H115" s="51" t="s">
        <v>320</v>
      </c>
      <c r="I115" s="31" t="s">
        <v>320</v>
      </c>
      <c r="J115" s="52">
        <v>72</v>
      </c>
      <c r="K115" s="44">
        <v>0.06</v>
      </c>
      <c r="L115" s="45"/>
      <c r="M115" s="54" t="s">
        <v>334</v>
      </c>
      <c r="N115" s="46"/>
      <c r="O115" s="45" t="s">
        <v>460</v>
      </c>
      <c r="P115" s="45">
        <v>955.44</v>
      </c>
    </row>
    <row r="116" spans="1:16" x14ac:dyDescent="0.25">
      <c r="A116" s="30" t="s">
        <v>112</v>
      </c>
      <c r="B116" s="40">
        <v>4328</v>
      </c>
      <c r="C116" s="48">
        <v>48</v>
      </c>
      <c r="D116" s="49">
        <v>2974</v>
      </c>
      <c r="E116" s="50" t="s">
        <v>268</v>
      </c>
      <c r="F116" s="62" t="s">
        <v>314</v>
      </c>
      <c r="G116" s="42" t="s">
        <v>317</v>
      </c>
      <c r="H116" s="51" t="s">
        <v>320</v>
      </c>
      <c r="I116" s="31" t="s">
        <v>320</v>
      </c>
      <c r="J116" s="52">
        <v>48</v>
      </c>
      <c r="K116" s="44">
        <v>0.03</v>
      </c>
      <c r="L116" s="45"/>
      <c r="M116" s="57"/>
      <c r="N116" s="46"/>
      <c r="O116" s="45" t="s">
        <v>461</v>
      </c>
      <c r="P116" s="45">
        <v>636.96</v>
      </c>
    </row>
    <row r="117" spans="1:16" ht="75" x14ac:dyDescent="0.25">
      <c r="A117" s="30" t="s">
        <v>113</v>
      </c>
      <c r="B117" s="40">
        <v>4335</v>
      </c>
      <c r="C117" s="48">
        <v>216</v>
      </c>
      <c r="D117" s="49">
        <v>3873</v>
      </c>
      <c r="E117" s="59" t="s">
        <v>287</v>
      </c>
      <c r="F117" s="62" t="s">
        <v>314</v>
      </c>
      <c r="G117" s="42" t="s">
        <v>317</v>
      </c>
      <c r="H117" s="51" t="s">
        <v>320</v>
      </c>
      <c r="I117" s="31" t="s">
        <v>320</v>
      </c>
      <c r="J117" s="52">
        <v>216</v>
      </c>
      <c r="K117" s="44">
        <v>0.14000000000000001</v>
      </c>
      <c r="L117" s="45"/>
      <c r="M117" s="57"/>
      <c r="N117" s="46"/>
      <c r="O117" s="45" t="s">
        <v>462</v>
      </c>
      <c r="P117" s="45">
        <v>2866.32</v>
      </c>
    </row>
    <row r="118" spans="1:16" ht="128.25" x14ac:dyDescent="0.25">
      <c r="A118" s="30" t="s">
        <v>114</v>
      </c>
      <c r="B118" s="40" t="s">
        <v>187</v>
      </c>
      <c r="C118" s="48">
        <v>7279</v>
      </c>
      <c r="D118" s="49">
        <v>2667</v>
      </c>
      <c r="E118" s="59" t="s">
        <v>288</v>
      </c>
      <c r="F118" s="62" t="s">
        <v>314</v>
      </c>
      <c r="G118" s="42" t="s">
        <v>317</v>
      </c>
      <c r="H118" s="51" t="s">
        <v>320</v>
      </c>
      <c r="I118" s="31" t="s">
        <v>320</v>
      </c>
      <c r="J118" s="52">
        <v>7279</v>
      </c>
      <c r="K118" s="44">
        <v>1.1299999999999999</v>
      </c>
      <c r="L118" s="45"/>
      <c r="M118" s="54" t="s">
        <v>332</v>
      </c>
      <c r="N118" s="46"/>
      <c r="O118" s="45" t="s">
        <v>463</v>
      </c>
      <c r="P118" s="45">
        <v>96592.33</v>
      </c>
    </row>
    <row r="119" spans="1:16" ht="128.25" x14ac:dyDescent="0.25">
      <c r="A119" s="30" t="s">
        <v>115</v>
      </c>
      <c r="B119" s="40" t="s">
        <v>188</v>
      </c>
      <c r="C119" s="48">
        <v>1152</v>
      </c>
      <c r="D119" s="49">
        <v>2975</v>
      </c>
      <c r="E119" s="59" t="s">
        <v>288</v>
      </c>
      <c r="F119" s="62" t="s">
        <v>314</v>
      </c>
      <c r="G119" s="42" t="s">
        <v>317</v>
      </c>
      <c r="H119" s="51" t="s">
        <v>320</v>
      </c>
      <c r="I119" s="31" t="s">
        <v>320</v>
      </c>
      <c r="J119" s="52">
        <v>1152</v>
      </c>
      <c r="K119" s="44">
        <v>0.48</v>
      </c>
      <c r="L119" s="45"/>
      <c r="M119" s="54" t="s">
        <v>332</v>
      </c>
      <c r="N119" s="46"/>
      <c r="O119" s="45" t="s">
        <v>464</v>
      </c>
      <c r="P119" s="45">
        <v>15287.04</v>
      </c>
    </row>
    <row r="120" spans="1:16" ht="128.25" x14ac:dyDescent="0.25">
      <c r="A120" s="30" t="s">
        <v>116</v>
      </c>
      <c r="B120" s="40">
        <v>4388</v>
      </c>
      <c r="C120" s="48">
        <v>656</v>
      </c>
      <c r="D120" s="62">
        <v>2976</v>
      </c>
      <c r="E120" s="64" t="s">
        <v>289</v>
      </c>
      <c r="F120" s="62" t="s">
        <v>314</v>
      </c>
      <c r="G120" s="42" t="s">
        <v>317</v>
      </c>
      <c r="H120" s="51" t="s">
        <v>320</v>
      </c>
      <c r="I120" s="31" t="s">
        <v>320</v>
      </c>
      <c r="J120" s="52">
        <v>656</v>
      </c>
      <c r="K120" s="44">
        <v>0.21</v>
      </c>
      <c r="L120" s="45"/>
      <c r="M120" s="54" t="s">
        <v>332</v>
      </c>
      <c r="N120" s="46"/>
      <c r="O120" s="45" t="s">
        <v>465</v>
      </c>
      <c r="P120" s="45">
        <v>8705.1200000000008</v>
      </c>
    </row>
    <row r="121" spans="1:16" ht="128.25" x14ac:dyDescent="0.25">
      <c r="A121" s="30" t="s">
        <v>117</v>
      </c>
      <c r="B121" s="40" t="s">
        <v>189</v>
      </c>
      <c r="C121" s="48">
        <v>2</v>
      </c>
      <c r="D121" s="62">
        <v>3003</v>
      </c>
      <c r="E121" s="63" t="s">
        <v>290</v>
      </c>
      <c r="F121" s="62" t="s">
        <v>314</v>
      </c>
      <c r="G121" s="42" t="s">
        <v>317</v>
      </c>
      <c r="H121" s="51" t="s">
        <v>320</v>
      </c>
      <c r="I121" s="31" t="s">
        <v>320</v>
      </c>
      <c r="J121" s="52">
        <v>2</v>
      </c>
      <c r="K121" s="44">
        <v>0.02</v>
      </c>
      <c r="L121" s="45"/>
      <c r="M121" s="54" t="s">
        <v>332</v>
      </c>
      <c r="N121" s="46"/>
      <c r="O121" s="45" t="s">
        <v>466</v>
      </c>
      <c r="P121" s="45">
        <v>26.54</v>
      </c>
    </row>
    <row r="122" spans="1:16" ht="128.25" x14ac:dyDescent="0.25">
      <c r="A122" s="30" t="s">
        <v>118</v>
      </c>
      <c r="B122" s="40" t="s">
        <v>190</v>
      </c>
      <c r="C122" s="48">
        <v>185</v>
      </c>
      <c r="D122" s="62">
        <v>3002</v>
      </c>
      <c r="E122" s="63" t="s">
        <v>290</v>
      </c>
      <c r="F122" s="62" t="s">
        <v>314</v>
      </c>
      <c r="G122" s="42" t="s">
        <v>317</v>
      </c>
      <c r="H122" s="51" t="s">
        <v>320</v>
      </c>
      <c r="I122" s="31" t="s">
        <v>320</v>
      </c>
      <c r="J122" s="52">
        <v>185</v>
      </c>
      <c r="K122" s="44">
        <v>0.11</v>
      </c>
      <c r="L122" s="45"/>
      <c r="M122" s="54" t="s">
        <v>332</v>
      </c>
      <c r="N122" s="46"/>
      <c r="O122" s="45" t="s">
        <v>467</v>
      </c>
      <c r="P122" s="45">
        <v>2454.9499999999998</v>
      </c>
    </row>
    <row r="123" spans="1:16" ht="128.25" x14ac:dyDescent="0.25">
      <c r="A123" s="30" t="s">
        <v>119</v>
      </c>
      <c r="B123" s="40" t="s">
        <v>191</v>
      </c>
      <c r="C123" s="48">
        <v>31</v>
      </c>
      <c r="D123" s="62">
        <v>3004</v>
      </c>
      <c r="E123" s="63" t="s">
        <v>290</v>
      </c>
      <c r="F123" s="62" t="s">
        <v>314</v>
      </c>
      <c r="G123" s="42" t="s">
        <v>317</v>
      </c>
      <c r="H123" s="51" t="s">
        <v>320</v>
      </c>
      <c r="I123" s="31" t="s">
        <v>320</v>
      </c>
      <c r="J123" s="52">
        <v>31</v>
      </c>
      <c r="K123" s="44">
        <v>0.01</v>
      </c>
      <c r="L123" s="45"/>
      <c r="M123" s="54" t="s">
        <v>332</v>
      </c>
      <c r="N123" s="46"/>
      <c r="O123" s="45" t="s">
        <v>468</v>
      </c>
      <c r="P123" s="45">
        <v>411.37</v>
      </c>
    </row>
    <row r="124" spans="1:16" ht="128.25" x14ac:dyDescent="0.25">
      <c r="A124" s="30" t="s">
        <v>120</v>
      </c>
      <c r="B124" s="40" t="s">
        <v>192</v>
      </c>
      <c r="C124" s="48">
        <v>5263</v>
      </c>
      <c r="D124" s="62">
        <v>3001</v>
      </c>
      <c r="E124" s="63" t="s">
        <v>290</v>
      </c>
      <c r="F124" s="62" t="s">
        <v>314</v>
      </c>
      <c r="G124" s="42" t="s">
        <v>317</v>
      </c>
      <c r="H124" s="51" t="s">
        <v>320</v>
      </c>
      <c r="I124" s="31" t="s">
        <v>320</v>
      </c>
      <c r="J124" s="52">
        <v>5263</v>
      </c>
      <c r="K124" s="44">
        <v>0.85</v>
      </c>
      <c r="L124" s="45"/>
      <c r="M124" s="54" t="s">
        <v>332</v>
      </c>
      <c r="N124" s="46"/>
      <c r="O124" s="45" t="s">
        <v>469</v>
      </c>
      <c r="P124" s="45">
        <v>69840.009999999995</v>
      </c>
    </row>
    <row r="125" spans="1:16" ht="128.25" x14ac:dyDescent="0.25">
      <c r="A125" s="30" t="s">
        <v>121</v>
      </c>
      <c r="B125" s="40" t="s">
        <v>193</v>
      </c>
      <c r="C125" s="48">
        <v>56</v>
      </c>
      <c r="D125" s="62">
        <v>2999</v>
      </c>
      <c r="E125" s="63" t="s">
        <v>291</v>
      </c>
      <c r="F125" s="62" t="s">
        <v>314</v>
      </c>
      <c r="G125" s="42" t="s">
        <v>317</v>
      </c>
      <c r="H125" s="51" t="s">
        <v>320</v>
      </c>
      <c r="I125" s="31" t="s">
        <v>320</v>
      </c>
      <c r="J125" s="52">
        <v>56</v>
      </c>
      <c r="K125" s="44">
        <v>0.02</v>
      </c>
      <c r="L125" s="45"/>
      <c r="M125" s="54" t="s">
        <v>332</v>
      </c>
      <c r="N125" s="46"/>
      <c r="O125" s="45" t="s">
        <v>470</v>
      </c>
      <c r="P125" s="45">
        <v>743.12</v>
      </c>
    </row>
    <row r="126" spans="1:16" x14ac:dyDescent="0.25">
      <c r="A126" s="30" t="s">
        <v>122</v>
      </c>
      <c r="B126" s="40">
        <v>4593</v>
      </c>
      <c r="C126" s="48">
        <v>3019</v>
      </c>
      <c r="D126" s="62">
        <v>3919</v>
      </c>
      <c r="E126" s="66"/>
      <c r="F126" s="62" t="s">
        <v>314</v>
      </c>
      <c r="G126" s="42" t="s">
        <v>317</v>
      </c>
      <c r="H126" s="51" t="s">
        <v>320</v>
      </c>
      <c r="I126" s="31" t="s">
        <v>320</v>
      </c>
      <c r="J126" s="52">
        <v>3019</v>
      </c>
      <c r="K126" s="44">
        <v>1.2</v>
      </c>
      <c r="L126" s="45"/>
      <c r="M126" s="67"/>
      <c r="N126" s="46"/>
      <c r="O126" s="45" t="s">
        <v>471</v>
      </c>
      <c r="P126" s="45">
        <v>40062.129999999997</v>
      </c>
    </row>
    <row r="127" spans="1:16" x14ac:dyDescent="0.25">
      <c r="A127" s="30" t="s">
        <v>123</v>
      </c>
      <c r="B127" s="40">
        <v>4603</v>
      </c>
      <c r="C127" s="48">
        <v>272</v>
      </c>
      <c r="D127" s="62">
        <v>3921</v>
      </c>
      <c r="E127" s="64"/>
      <c r="F127" s="62" t="s">
        <v>314</v>
      </c>
      <c r="G127" s="42" t="s">
        <v>317</v>
      </c>
      <c r="H127" s="51" t="s">
        <v>321</v>
      </c>
      <c r="I127" s="31" t="s">
        <v>320</v>
      </c>
      <c r="J127" s="52">
        <v>272</v>
      </c>
      <c r="K127" s="44">
        <v>0.15</v>
      </c>
      <c r="L127" s="45"/>
      <c r="M127" s="67"/>
      <c r="N127" s="46" t="s">
        <v>346</v>
      </c>
      <c r="O127" s="45" t="s">
        <v>472</v>
      </c>
      <c r="P127" s="45">
        <v>3609.44</v>
      </c>
    </row>
    <row r="128" spans="1:16" x14ac:dyDescent="0.25">
      <c r="A128" s="30" t="s">
        <v>124</v>
      </c>
      <c r="B128" s="40">
        <v>4911</v>
      </c>
      <c r="C128" s="48">
        <v>53</v>
      </c>
      <c r="D128" s="62">
        <v>2886</v>
      </c>
      <c r="E128" s="66" t="s">
        <v>292</v>
      </c>
      <c r="F128" s="62" t="s">
        <v>314</v>
      </c>
      <c r="G128" s="42" t="s">
        <v>317</v>
      </c>
      <c r="H128" s="51" t="s">
        <v>320</v>
      </c>
      <c r="I128" s="31" t="s">
        <v>320</v>
      </c>
      <c r="J128" s="52">
        <v>53</v>
      </c>
      <c r="K128" s="44">
        <v>0.03</v>
      </c>
      <c r="L128" s="45"/>
      <c r="M128" s="67"/>
      <c r="N128" s="46"/>
      <c r="O128" s="45" t="s">
        <v>473</v>
      </c>
      <c r="P128" s="45">
        <v>703.31</v>
      </c>
    </row>
    <row r="129" spans="1:16" x14ac:dyDescent="0.25">
      <c r="A129" s="30" t="s">
        <v>125</v>
      </c>
      <c r="B129" s="40">
        <v>5026</v>
      </c>
      <c r="C129" s="48">
        <v>672</v>
      </c>
      <c r="D129" s="62">
        <v>2887</v>
      </c>
      <c r="E129" s="66" t="s">
        <v>293</v>
      </c>
      <c r="F129" s="62" t="s">
        <v>314</v>
      </c>
      <c r="G129" s="42" t="s">
        <v>317</v>
      </c>
      <c r="H129" s="51" t="s">
        <v>320</v>
      </c>
      <c r="I129" s="31" t="s">
        <v>320</v>
      </c>
      <c r="J129" s="52">
        <v>672</v>
      </c>
      <c r="K129" s="44">
        <v>0.3</v>
      </c>
      <c r="L129" s="45"/>
      <c r="M129" s="67"/>
      <c r="N129" s="46"/>
      <c r="O129" s="45" t="s">
        <v>474</v>
      </c>
      <c r="P129" s="45">
        <v>8917.44</v>
      </c>
    </row>
    <row r="130" spans="1:16" x14ac:dyDescent="0.25">
      <c r="A130" s="30" t="s">
        <v>126</v>
      </c>
      <c r="B130" s="40">
        <v>5070</v>
      </c>
      <c r="C130" s="48">
        <v>958</v>
      </c>
      <c r="D130" s="62">
        <v>2888</v>
      </c>
      <c r="E130" s="64" t="s">
        <v>292</v>
      </c>
      <c r="F130" s="62" t="s">
        <v>314</v>
      </c>
      <c r="G130" s="42" t="s">
        <v>317</v>
      </c>
      <c r="H130" s="51" t="s">
        <v>320</v>
      </c>
      <c r="I130" s="31" t="s">
        <v>320</v>
      </c>
      <c r="J130" s="52">
        <v>958</v>
      </c>
      <c r="K130" s="44">
        <v>0.26</v>
      </c>
      <c r="L130" s="45"/>
      <c r="M130" s="67"/>
      <c r="N130" s="46"/>
      <c r="O130" s="45" t="s">
        <v>475</v>
      </c>
      <c r="P130" s="45">
        <v>12712.66</v>
      </c>
    </row>
    <row r="131" spans="1:16" x14ac:dyDescent="0.25">
      <c r="A131" s="30" t="s">
        <v>127</v>
      </c>
      <c r="B131" s="40">
        <v>5121</v>
      </c>
      <c r="C131" s="48">
        <v>533</v>
      </c>
      <c r="D131" s="62">
        <v>2889</v>
      </c>
      <c r="E131" s="64" t="s">
        <v>292</v>
      </c>
      <c r="F131" s="62" t="s">
        <v>314</v>
      </c>
      <c r="G131" s="42" t="s">
        <v>317</v>
      </c>
      <c r="H131" s="51" t="s">
        <v>320</v>
      </c>
      <c r="I131" s="31" t="s">
        <v>320</v>
      </c>
      <c r="J131" s="52">
        <v>533</v>
      </c>
      <c r="K131" s="44">
        <v>0.27</v>
      </c>
      <c r="L131" s="45"/>
      <c r="M131" s="67"/>
      <c r="N131" s="46"/>
      <c r="O131" s="45" t="s">
        <v>476</v>
      </c>
      <c r="P131" s="45">
        <v>7072.91</v>
      </c>
    </row>
    <row r="132" spans="1:16" ht="128.25" x14ac:dyDescent="0.25">
      <c r="A132" s="30" t="s">
        <v>128</v>
      </c>
      <c r="B132" s="40">
        <v>5223</v>
      </c>
      <c r="C132" s="48">
        <v>1030</v>
      </c>
      <c r="D132" s="62">
        <v>2978</v>
      </c>
      <c r="E132" s="64" t="s">
        <v>294</v>
      </c>
      <c r="F132" s="62" t="s">
        <v>314</v>
      </c>
      <c r="G132" s="42" t="s">
        <v>317</v>
      </c>
      <c r="H132" s="51" t="s">
        <v>320</v>
      </c>
      <c r="I132" s="31" t="s">
        <v>320</v>
      </c>
      <c r="J132" s="52">
        <v>1030</v>
      </c>
      <c r="K132" s="44">
        <v>0.38</v>
      </c>
      <c r="L132" s="45"/>
      <c r="M132" s="54" t="s">
        <v>332</v>
      </c>
      <c r="N132" s="46"/>
      <c r="O132" s="45" t="s">
        <v>477</v>
      </c>
      <c r="P132" s="45">
        <v>13668.1</v>
      </c>
    </row>
    <row r="133" spans="1:16" ht="128.25" x14ac:dyDescent="0.25">
      <c r="A133" s="30" t="s">
        <v>129</v>
      </c>
      <c r="B133" s="40">
        <v>5224</v>
      </c>
      <c r="C133" s="48">
        <v>13477</v>
      </c>
      <c r="D133" s="62">
        <v>2665</v>
      </c>
      <c r="E133" s="63" t="s">
        <v>295</v>
      </c>
      <c r="F133" s="62" t="s">
        <v>314</v>
      </c>
      <c r="G133" s="42" t="s">
        <v>317</v>
      </c>
      <c r="H133" s="51" t="s">
        <v>320</v>
      </c>
      <c r="I133" s="31" t="s">
        <v>320</v>
      </c>
      <c r="J133" s="52">
        <v>13477</v>
      </c>
      <c r="K133" s="44">
        <v>2.19</v>
      </c>
      <c r="L133" s="45"/>
      <c r="M133" s="54" t="s">
        <v>332</v>
      </c>
      <c r="N133" s="46"/>
      <c r="O133" s="45" t="s">
        <v>478</v>
      </c>
      <c r="P133" s="45">
        <v>178839.79</v>
      </c>
    </row>
    <row r="134" spans="1:16" ht="128.25" x14ac:dyDescent="0.25">
      <c r="A134" s="30" t="s">
        <v>130</v>
      </c>
      <c r="B134" s="40">
        <v>5316</v>
      </c>
      <c r="C134" s="48">
        <v>3428</v>
      </c>
      <c r="D134" s="62">
        <v>2979</v>
      </c>
      <c r="E134" s="64">
        <v>3497</v>
      </c>
      <c r="F134" s="62" t="s">
        <v>314</v>
      </c>
      <c r="G134" s="42" t="s">
        <v>317</v>
      </c>
      <c r="H134" s="51" t="s">
        <v>320</v>
      </c>
      <c r="I134" s="31" t="s">
        <v>320</v>
      </c>
      <c r="J134" s="52">
        <v>3428</v>
      </c>
      <c r="K134" s="44">
        <v>0.88</v>
      </c>
      <c r="L134" s="45"/>
      <c r="M134" s="54" t="s">
        <v>332</v>
      </c>
      <c r="N134" s="46"/>
      <c r="O134" s="45" t="s">
        <v>479</v>
      </c>
      <c r="P134" s="45">
        <v>45489.56</v>
      </c>
    </row>
    <row r="135" spans="1:16" ht="128.25" x14ac:dyDescent="0.25">
      <c r="A135" s="30" t="s">
        <v>131</v>
      </c>
      <c r="B135" s="40" t="s">
        <v>194</v>
      </c>
      <c r="C135" s="40">
        <v>10671</v>
      </c>
      <c r="D135" s="68">
        <v>2980</v>
      </c>
      <c r="E135" s="66" t="s">
        <v>289</v>
      </c>
      <c r="F135" s="62" t="s">
        <v>314</v>
      </c>
      <c r="G135" s="42" t="s">
        <v>317</v>
      </c>
      <c r="H135" s="47" t="s">
        <v>321</v>
      </c>
      <c r="I135" s="31" t="s">
        <v>320</v>
      </c>
      <c r="J135" s="43">
        <v>10671</v>
      </c>
      <c r="K135" s="44">
        <v>1.96</v>
      </c>
      <c r="L135" s="57"/>
      <c r="M135" s="54" t="s">
        <v>332</v>
      </c>
      <c r="N135" s="58"/>
      <c r="O135" s="45" t="s">
        <v>480</v>
      </c>
      <c r="P135" s="45">
        <v>141604.17000000001</v>
      </c>
    </row>
    <row r="136" spans="1:16" ht="128.25" x14ac:dyDescent="0.25">
      <c r="A136" s="30" t="s">
        <v>132</v>
      </c>
      <c r="B136" s="40" t="s">
        <v>195</v>
      </c>
      <c r="C136" s="40">
        <v>46</v>
      </c>
      <c r="D136" s="68">
        <v>2980</v>
      </c>
      <c r="E136" s="66" t="s">
        <v>289</v>
      </c>
      <c r="F136" s="62" t="s">
        <v>314</v>
      </c>
      <c r="G136" s="42" t="s">
        <v>317</v>
      </c>
      <c r="H136" s="47" t="s">
        <v>321</v>
      </c>
      <c r="I136" s="31" t="s">
        <v>320</v>
      </c>
      <c r="J136" s="43">
        <v>46</v>
      </c>
      <c r="K136" s="44">
        <v>0.03</v>
      </c>
      <c r="L136" s="57"/>
      <c r="M136" s="54" t="s">
        <v>332</v>
      </c>
      <c r="N136" s="58"/>
      <c r="O136" s="45" t="s">
        <v>481</v>
      </c>
      <c r="P136" s="45">
        <v>610.41999999999996</v>
      </c>
    </row>
    <row r="137" spans="1:16" ht="128.25" x14ac:dyDescent="0.25">
      <c r="A137" s="30" t="s">
        <v>133</v>
      </c>
      <c r="B137" s="40" t="s">
        <v>196</v>
      </c>
      <c r="C137" s="40">
        <v>62</v>
      </c>
      <c r="D137" s="68">
        <v>2980</v>
      </c>
      <c r="E137" s="66" t="s">
        <v>289</v>
      </c>
      <c r="F137" s="62" t="s">
        <v>314</v>
      </c>
      <c r="G137" s="42" t="s">
        <v>317</v>
      </c>
      <c r="H137" s="47" t="s">
        <v>321</v>
      </c>
      <c r="I137" s="31" t="s">
        <v>320</v>
      </c>
      <c r="J137" s="43">
        <v>62</v>
      </c>
      <c r="K137" s="44">
        <v>0.03</v>
      </c>
      <c r="L137" s="57"/>
      <c r="M137" s="54" t="s">
        <v>332</v>
      </c>
      <c r="N137" s="58"/>
      <c r="O137" s="45" t="s">
        <v>482</v>
      </c>
      <c r="P137" s="45">
        <v>822.74</v>
      </c>
    </row>
    <row r="138" spans="1:16" ht="128.25" x14ac:dyDescent="0.25">
      <c r="A138" s="30" t="s">
        <v>134</v>
      </c>
      <c r="B138" s="40">
        <v>5376</v>
      </c>
      <c r="C138" s="48">
        <v>2578</v>
      </c>
      <c r="D138" s="62">
        <v>2981</v>
      </c>
      <c r="E138" s="63" t="s">
        <v>296</v>
      </c>
      <c r="F138" s="62" t="s">
        <v>314</v>
      </c>
      <c r="G138" s="42" t="s">
        <v>317</v>
      </c>
      <c r="H138" s="51" t="s">
        <v>320</v>
      </c>
      <c r="I138" s="31" t="s">
        <v>320</v>
      </c>
      <c r="J138" s="52">
        <v>2578</v>
      </c>
      <c r="K138" s="44">
        <v>1.05</v>
      </c>
      <c r="L138" s="45"/>
      <c r="M138" s="54" t="s">
        <v>332</v>
      </c>
      <c r="N138" s="46"/>
      <c r="O138" s="45" t="s">
        <v>483</v>
      </c>
      <c r="P138" s="45">
        <v>34210.06</v>
      </c>
    </row>
    <row r="139" spans="1:16" ht="128.25" x14ac:dyDescent="0.25">
      <c r="A139" s="30" t="s">
        <v>135</v>
      </c>
      <c r="B139" s="40">
        <v>5540</v>
      </c>
      <c r="C139" s="48">
        <v>2199</v>
      </c>
      <c r="D139" s="62">
        <v>2982</v>
      </c>
      <c r="E139" s="64" t="s">
        <v>297</v>
      </c>
      <c r="F139" s="62" t="s">
        <v>314</v>
      </c>
      <c r="G139" s="42" t="s">
        <v>317</v>
      </c>
      <c r="H139" s="51" t="s">
        <v>320</v>
      </c>
      <c r="I139" s="31" t="s">
        <v>320</v>
      </c>
      <c r="J139" s="52">
        <v>2199</v>
      </c>
      <c r="K139" s="44">
        <v>0.4</v>
      </c>
      <c r="L139" s="45"/>
      <c r="M139" s="54" t="s">
        <v>332</v>
      </c>
      <c r="N139" s="46"/>
      <c r="O139" s="45" t="s">
        <v>484</v>
      </c>
      <c r="P139" s="45">
        <v>29180.73</v>
      </c>
    </row>
    <row r="140" spans="1:16" ht="128.25" x14ac:dyDescent="0.25">
      <c r="A140" s="30" t="s">
        <v>136</v>
      </c>
      <c r="B140" s="40">
        <v>5639</v>
      </c>
      <c r="C140" s="48">
        <v>2508</v>
      </c>
      <c r="D140" s="62">
        <v>2995</v>
      </c>
      <c r="E140" s="64" t="s">
        <v>298</v>
      </c>
      <c r="F140" s="62" t="s">
        <v>314</v>
      </c>
      <c r="G140" s="42" t="s">
        <v>317</v>
      </c>
      <c r="H140" s="51" t="s">
        <v>320</v>
      </c>
      <c r="I140" s="31" t="s">
        <v>320</v>
      </c>
      <c r="J140" s="52">
        <v>2508</v>
      </c>
      <c r="K140" s="44">
        <v>0.91</v>
      </c>
      <c r="L140" s="45"/>
      <c r="M140" s="54" t="s">
        <v>332</v>
      </c>
      <c r="N140" s="46"/>
      <c r="O140" s="45" t="s">
        <v>485</v>
      </c>
      <c r="P140" s="45">
        <v>33281.160000000003</v>
      </c>
    </row>
    <row r="141" spans="1:16" x14ac:dyDescent="0.25">
      <c r="A141" s="30" t="s">
        <v>137</v>
      </c>
      <c r="B141" s="40">
        <v>5846</v>
      </c>
      <c r="C141" s="48">
        <v>133</v>
      </c>
      <c r="D141" s="62">
        <v>2996</v>
      </c>
      <c r="E141" s="64" t="s">
        <v>299</v>
      </c>
      <c r="F141" s="62" t="s">
        <v>314</v>
      </c>
      <c r="G141" s="42" t="s">
        <v>317</v>
      </c>
      <c r="H141" s="51" t="s">
        <v>320</v>
      </c>
      <c r="I141" s="31" t="s">
        <v>320</v>
      </c>
      <c r="J141" s="52">
        <v>133</v>
      </c>
      <c r="K141" s="44">
        <v>0.08</v>
      </c>
      <c r="L141" s="45"/>
      <c r="M141" s="67"/>
      <c r="N141" s="46"/>
      <c r="O141" s="45" t="s">
        <v>486</v>
      </c>
      <c r="P141" s="45">
        <v>1764.91</v>
      </c>
    </row>
    <row r="142" spans="1:16" x14ac:dyDescent="0.25">
      <c r="A142" s="30" t="s">
        <v>138</v>
      </c>
      <c r="B142" s="40">
        <v>5942</v>
      </c>
      <c r="C142" s="48">
        <v>7960</v>
      </c>
      <c r="D142" s="62">
        <v>3924</v>
      </c>
      <c r="E142" s="66" t="s">
        <v>300</v>
      </c>
      <c r="F142" s="62" t="s">
        <v>314</v>
      </c>
      <c r="G142" s="42" t="s">
        <v>317</v>
      </c>
      <c r="H142" s="51" t="s">
        <v>320</v>
      </c>
      <c r="I142" s="31" t="s">
        <v>320</v>
      </c>
      <c r="J142" s="52">
        <v>7960</v>
      </c>
      <c r="K142" s="44">
        <v>1.71</v>
      </c>
      <c r="L142" s="45"/>
      <c r="M142" s="67"/>
      <c r="N142" s="46"/>
      <c r="O142" s="45" t="s">
        <v>487</v>
      </c>
      <c r="P142" s="45">
        <v>105629.2</v>
      </c>
    </row>
    <row r="143" spans="1:16" x14ac:dyDescent="0.25">
      <c r="A143" s="30" t="s">
        <v>139</v>
      </c>
      <c r="B143" s="40">
        <v>5955</v>
      </c>
      <c r="C143" s="48">
        <v>1251</v>
      </c>
      <c r="D143" s="69">
        <v>2997</v>
      </c>
      <c r="E143" s="70" t="s">
        <v>300</v>
      </c>
      <c r="F143" s="62" t="s">
        <v>314</v>
      </c>
      <c r="G143" s="42" t="s">
        <v>317</v>
      </c>
      <c r="H143" s="51" t="s">
        <v>320</v>
      </c>
      <c r="I143" s="31" t="s">
        <v>320</v>
      </c>
      <c r="J143" s="52">
        <v>1251</v>
      </c>
      <c r="K143" s="44">
        <v>0.14000000000000001</v>
      </c>
      <c r="L143" s="45"/>
      <c r="M143" s="67"/>
      <c r="N143" s="46"/>
      <c r="O143" s="45" t="s">
        <v>488</v>
      </c>
      <c r="P143" s="45">
        <v>16600.77</v>
      </c>
    </row>
    <row r="144" spans="1:16" ht="128.25" x14ac:dyDescent="0.25">
      <c r="A144" s="30" t="s">
        <v>140</v>
      </c>
      <c r="B144" s="40">
        <v>6065</v>
      </c>
      <c r="C144" s="48">
        <v>10434</v>
      </c>
      <c r="D144" s="62">
        <v>2668</v>
      </c>
      <c r="E144" s="63" t="s">
        <v>301</v>
      </c>
      <c r="F144" s="62" t="s">
        <v>314</v>
      </c>
      <c r="G144" s="42" t="s">
        <v>317</v>
      </c>
      <c r="H144" s="51" t="s">
        <v>320</v>
      </c>
      <c r="I144" s="31" t="s">
        <v>320</v>
      </c>
      <c r="J144" s="52">
        <v>10434</v>
      </c>
      <c r="K144" s="44">
        <v>2.4</v>
      </c>
      <c r="L144" s="45"/>
      <c r="M144" s="54" t="s">
        <v>332</v>
      </c>
      <c r="N144" s="46"/>
      <c r="O144" s="45" t="s">
        <v>489</v>
      </c>
      <c r="P144" s="45">
        <v>138459.18</v>
      </c>
    </row>
    <row r="145" spans="1:16" x14ac:dyDescent="0.25">
      <c r="A145" s="30" t="s">
        <v>141</v>
      </c>
      <c r="B145" s="40">
        <v>6106</v>
      </c>
      <c r="C145" s="48">
        <v>1081</v>
      </c>
      <c r="D145" s="62">
        <v>2998</v>
      </c>
      <c r="E145" s="64" t="s">
        <v>302</v>
      </c>
      <c r="F145" s="62" t="s">
        <v>314</v>
      </c>
      <c r="G145" s="42" t="s">
        <v>317</v>
      </c>
      <c r="H145" s="51" t="s">
        <v>320</v>
      </c>
      <c r="I145" s="31" t="s">
        <v>320</v>
      </c>
      <c r="J145" s="52">
        <v>1081</v>
      </c>
      <c r="K145" s="44">
        <v>0.4</v>
      </c>
      <c r="L145" s="45"/>
      <c r="M145" s="67"/>
      <c r="N145" s="46"/>
      <c r="O145" s="45" t="s">
        <v>490</v>
      </c>
      <c r="P145" s="45">
        <v>14344.87</v>
      </c>
    </row>
    <row r="146" spans="1:16" x14ac:dyDescent="0.25">
      <c r="A146" s="30" t="s">
        <v>142</v>
      </c>
      <c r="B146" s="40">
        <v>6317</v>
      </c>
      <c r="C146" s="48">
        <v>411</v>
      </c>
      <c r="D146" s="62">
        <v>2663</v>
      </c>
      <c r="E146" s="64" t="s">
        <v>303</v>
      </c>
      <c r="F146" s="62" t="s">
        <v>314</v>
      </c>
      <c r="G146" s="42" t="s">
        <v>317</v>
      </c>
      <c r="H146" s="51" t="s">
        <v>320</v>
      </c>
      <c r="I146" s="31" t="s">
        <v>320</v>
      </c>
      <c r="J146" s="52">
        <v>411</v>
      </c>
      <c r="K146" s="44">
        <v>0.16</v>
      </c>
      <c r="L146" s="45"/>
      <c r="M146" s="67"/>
      <c r="N146" s="46"/>
      <c r="O146" s="45" t="s">
        <v>491</v>
      </c>
      <c r="P146" s="45">
        <v>5453.97</v>
      </c>
    </row>
    <row r="147" spans="1:16" x14ac:dyDescent="0.25">
      <c r="A147" s="30" t="s">
        <v>143</v>
      </c>
      <c r="B147" s="40" t="s">
        <v>197</v>
      </c>
      <c r="C147" s="48">
        <v>4650</v>
      </c>
      <c r="D147" s="62">
        <v>2669</v>
      </c>
      <c r="E147" s="64" t="s">
        <v>300</v>
      </c>
      <c r="F147" s="62" t="s">
        <v>314</v>
      </c>
      <c r="G147" s="42" t="s">
        <v>317</v>
      </c>
      <c r="H147" s="51" t="s">
        <v>320</v>
      </c>
      <c r="I147" s="31" t="s">
        <v>320</v>
      </c>
      <c r="J147" s="52">
        <v>4650</v>
      </c>
      <c r="K147" s="44">
        <v>1.1000000000000001</v>
      </c>
      <c r="L147" s="45"/>
      <c r="M147" s="67"/>
      <c r="N147" s="46"/>
      <c r="O147" s="45" t="s">
        <v>492</v>
      </c>
      <c r="P147" s="45">
        <v>61705.5</v>
      </c>
    </row>
    <row r="148" spans="1:16" ht="128.25" x14ac:dyDescent="0.25">
      <c r="A148" s="30" t="s">
        <v>144</v>
      </c>
      <c r="B148" s="71" t="s">
        <v>198</v>
      </c>
      <c r="C148" s="48">
        <v>1467</v>
      </c>
      <c r="D148" s="62">
        <v>2965</v>
      </c>
      <c r="E148" s="64" t="s">
        <v>300</v>
      </c>
      <c r="F148" s="62" t="s">
        <v>314</v>
      </c>
      <c r="G148" s="42" t="s">
        <v>317</v>
      </c>
      <c r="H148" s="51" t="s">
        <v>320</v>
      </c>
      <c r="I148" s="31" t="s">
        <v>320</v>
      </c>
      <c r="J148" s="52">
        <v>1467</v>
      </c>
      <c r="K148" s="44">
        <v>0.44</v>
      </c>
      <c r="L148" s="45"/>
      <c r="M148" s="54" t="s">
        <v>332</v>
      </c>
      <c r="N148" s="46"/>
      <c r="O148" s="45" t="s">
        <v>493</v>
      </c>
      <c r="P148" s="45">
        <v>19467.09</v>
      </c>
    </row>
    <row r="149" spans="1:16" ht="64.5" x14ac:dyDescent="0.25">
      <c r="A149" s="30" t="s">
        <v>145</v>
      </c>
      <c r="B149" s="40" t="s">
        <v>199</v>
      </c>
      <c r="C149" s="48">
        <v>915</v>
      </c>
      <c r="D149" s="62">
        <v>2989</v>
      </c>
      <c r="E149" s="64" t="s">
        <v>304</v>
      </c>
      <c r="F149" s="62" t="s">
        <v>314</v>
      </c>
      <c r="G149" s="42" t="s">
        <v>317</v>
      </c>
      <c r="H149" s="51" t="s">
        <v>321</v>
      </c>
      <c r="I149" s="31" t="s">
        <v>320</v>
      </c>
      <c r="J149" s="52">
        <v>915</v>
      </c>
      <c r="K149" s="44">
        <v>0.15</v>
      </c>
      <c r="L149" s="45"/>
      <c r="M149" s="54" t="s">
        <v>331</v>
      </c>
      <c r="N149" s="53" t="s">
        <v>347</v>
      </c>
      <c r="O149" s="45" t="s">
        <v>494</v>
      </c>
      <c r="P149" s="45">
        <v>12142.05</v>
      </c>
    </row>
    <row r="150" spans="1:16" ht="75" x14ac:dyDescent="0.25">
      <c r="A150" s="30" t="s">
        <v>146</v>
      </c>
      <c r="B150" s="40">
        <v>6682</v>
      </c>
      <c r="C150" s="48">
        <v>2880</v>
      </c>
      <c r="D150" s="62">
        <v>2962</v>
      </c>
      <c r="E150" s="63" t="s">
        <v>305</v>
      </c>
      <c r="F150" s="62" t="s">
        <v>314</v>
      </c>
      <c r="G150" s="42" t="s">
        <v>317</v>
      </c>
      <c r="H150" s="51" t="s">
        <v>320</v>
      </c>
      <c r="I150" s="31" t="s">
        <v>320</v>
      </c>
      <c r="J150" s="52">
        <v>2880</v>
      </c>
      <c r="K150" s="44">
        <v>0.82</v>
      </c>
      <c r="L150" s="45"/>
      <c r="M150" s="67"/>
      <c r="N150" s="46"/>
      <c r="O150" s="45" t="s">
        <v>495</v>
      </c>
      <c r="P150" s="45">
        <v>38217.599999999999</v>
      </c>
    </row>
    <row r="151" spans="1:16" x14ac:dyDescent="0.25">
      <c r="A151" s="30" t="s">
        <v>147</v>
      </c>
      <c r="B151" s="40" t="s">
        <v>200</v>
      </c>
      <c r="C151" s="48">
        <v>2859</v>
      </c>
      <c r="D151" s="62">
        <v>2985</v>
      </c>
      <c r="E151" s="64" t="s">
        <v>306</v>
      </c>
      <c r="F151" s="62" t="s">
        <v>314</v>
      </c>
      <c r="G151" s="42" t="s">
        <v>317</v>
      </c>
      <c r="H151" s="51" t="s">
        <v>320</v>
      </c>
      <c r="I151" s="31" t="s">
        <v>320</v>
      </c>
      <c r="J151" s="52">
        <v>2859</v>
      </c>
      <c r="K151" s="44">
        <v>0.65</v>
      </c>
      <c r="L151" s="45"/>
      <c r="M151" s="67"/>
      <c r="N151" s="46"/>
      <c r="O151" s="45" t="s">
        <v>496</v>
      </c>
      <c r="P151" s="45">
        <v>37938.93</v>
      </c>
    </row>
    <row r="152" spans="1:16" x14ac:dyDescent="0.25">
      <c r="A152" s="30" t="s">
        <v>148</v>
      </c>
      <c r="B152" s="40">
        <v>6700</v>
      </c>
      <c r="C152" s="48">
        <v>2928</v>
      </c>
      <c r="D152" s="62">
        <v>2664</v>
      </c>
      <c r="E152" s="64" t="s">
        <v>307</v>
      </c>
      <c r="F152" s="62" t="s">
        <v>314</v>
      </c>
      <c r="G152" s="42" t="s">
        <v>317</v>
      </c>
      <c r="H152" s="51" t="s">
        <v>320</v>
      </c>
      <c r="I152" s="31" t="s">
        <v>320</v>
      </c>
      <c r="J152" s="52">
        <v>2928</v>
      </c>
      <c r="K152" s="44">
        <v>1</v>
      </c>
      <c r="L152" s="45"/>
      <c r="M152" s="67"/>
      <c r="N152" s="46"/>
      <c r="O152" s="45" t="s">
        <v>497</v>
      </c>
      <c r="P152" s="45">
        <v>38854.559999999998</v>
      </c>
    </row>
    <row r="153" spans="1:16" x14ac:dyDescent="0.25">
      <c r="A153" s="30" t="s">
        <v>149</v>
      </c>
      <c r="B153" s="40" t="s">
        <v>201</v>
      </c>
      <c r="C153" s="48">
        <v>1298</v>
      </c>
      <c r="D153" s="62">
        <v>2986</v>
      </c>
      <c r="E153" s="64" t="s">
        <v>308</v>
      </c>
      <c r="F153" s="62" t="s">
        <v>314</v>
      </c>
      <c r="G153" s="42" t="s">
        <v>317</v>
      </c>
      <c r="H153" s="51" t="s">
        <v>320</v>
      </c>
      <c r="I153" s="31" t="s">
        <v>320</v>
      </c>
      <c r="J153" s="52">
        <v>1298</v>
      </c>
      <c r="K153" s="44">
        <v>0.27</v>
      </c>
      <c r="L153" s="45"/>
      <c r="M153" s="67"/>
      <c r="N153" s="46"/>
      <c r="O153" s="45" t="s">
        <v>498</v>
      </c>
      <c r="P153" s="45">
        <v>17224.46</v>
      </c>
    </row>
    <row r="154" spans="1:16" x14ac:dyDescent="0.25">
      <c r="A154" s="30" t="s">
        <v>150</v>
      </c>
      <c r="B154" s="40">
        <v>6866</v>
      </c>
      <c r="C154" s="48">
        <v>2554</v>
      </c>
      <c r="D154" s="62">
        <v>2987</v>
      </c>
      <c r="E154" s="64" t="s">
        <v>308</v>
      </c>
      <c r="F154" s="62" t="s">
        <v>314</v>
      </c>
      <c r="G154" s="42" t="s">
        <v>317</v>
      </c>
      <c r="H154" s="51" t="s">
        <v>320</v>
      </c>
      <c r="I154" s="31" t="s">
        <v>320</v>
      </c>
      <c r="J154" s="52">
        <v>2554</v>
      </c>
      <c r="K154" s="44">
        <v>0.5</v>
      </c>
      <c r="L154" s="45"/>
      <c r="M154" s="67"/>
      <c r="N154" s="46"/>
      <c r="O154" s="45" t="s">
        <v>499</v>
      </c>
      <c r="P154" s="45">
        <v>33891.58</v>
      </c>
    </row>
    <row r="155" spans="1:16" x14ac:dyDescent="0.25">
      <c r="A155" s="30" t="s">
        <v>151</v>
      </c>
      <c r="B155" s="40" t="s">
        <v>202</v>
      </c>
      <c r="C155" s="48">
        <v>1487</v>
      </c>
      <c r="D155" s="62">
        <v>2992</v>
      </c>
      <c r="E155" s="64" t="s">
        <v>309</v>
      </c>
      <c r="F155" s="62" t="s">
        <v>314</v>
      </c>
      <c r="G155" s="42" t="s">
        <v>317</v>
      </c>
      <c r="H155" s="51" t="s">
        <v>321</v>
      </c>
      <c r="I155" s="31" t="s">
        <v>320</v>
      </c>
      <c r="J155" s="52">
        <v>1487</v>
      </c>
      <c r="K155" s="44">
        <v>0.06</v>
      </c>
      <c r="L155" s="45"/>
      <c r="M155" s="67"/>
      <c r="N155" s="53" t="s">
        <v>347</v>
      </c>
      <c r="O155" s="45" t="s">
        <v>500</v>
      </c>
      <c r="P155" s="45">
        <v>19732.490000000002</v>
      </c>
    </row>
    <row r="156" spans="1:16" x14ac:dyDescent="0.25">
      <c r="A156" s="30" t="s">
        <v>152</v>
      </c>
      <c r="B156" s="40" t="s">
        <v>203</v>
      </c>
      <c r="C156" s="48">
        <v>226</v>
      </c>
      <c r="D156" s="62">
        <v>2993</v>
      </c>
      <c r="E156" s="64" t="s">
        <v>309</v>
      </c>
      <c r="F156" s="62" t="s">
        <v>314</v>
      </c>
      <c r="G156" s="42" t="s">
        <v>317</v>
      </c>
      <c r="H156" s="51" t="s">
        <v>320</v>
      </c>
      <c r="I156" s="31" t="s">
        <v>320</v>
      </c>
      <c r="J156" s="52">
        <v>226</v>
      </c>
      <c r="K156" s="44">
        <v>7.0000000000000007E-2</v>
      </c>
      <c r="L156" s="45"/>
      <c r="M156" s="67"/>
      <c r="N156" s="46"/>
      <c r="O156" s="45" t="s">
        <v>501</v>
      </c>
      <c r="P156" s="45">
        <v>2999.02</v>
      </c>
    </row>
    <row r="157" spans="1:16" x14ac:dyDescent="0.25">
      <c r="A157" s="30" t="s">
        <v>153</v>
      </c>
      <c r="B157" s="40" t="s">
        <v>204</v>
      </c>
      <c r="C157" s="48">
        <v>3445</v>
      </c>
      <c r="D157" s="62">
        <v>2994</v>
      </c>
      <c r="E157" s="64" t="s">
        <v>310</v>
      </c>
      <c r="F157" s="62" t="s">
        <v>314</v>
      </c>
      <c r="G157" s="42" t="s">
        <v>317</v>
      </c>
      <c r="H157" s="51" t="s">
        <v>321</v>
      </c>
      <c r="I157" s="31" t="s">
        <v>320</v>
      </c>
      <c r="J157" s="52">
        <v>3445</v>
      </c>
      <c r="K157" s="44">
        <v>0.09</v>
      </c>
      <c r="L157" s="45"/>
      <c r="M157" s="67"/>
      <c r="N157" s="53" t="s">
        <v>347</v>
      </c>
      <c r="O157" s="45" t="s">
        <v>502</v>
      </c>
      <c r="P157" s="45">
        <v>45715.15</v>
      </c>
    </row>
    <row r="158" spans="1:16" x14ac:dyDescent="0.25">
      <c r="A158" s="30" t="s">
        <v>154</v>
      </c>
      <c r="B158" s="40">
        <v>7369</v>
      </c>
      <c r="C158" s="48">
        <v>3773</v>
      </c>
      <c r="D158" s="62">
        <v>3923</v>
      </c>
      <c r="E158" s="66">
        <v>3499</v>
      </c>
      <c r="F158" s="62" t="s">
        <v>314</v>
      </c>
      <c r="G158" s="42" t="s">
        <v>317</v>
      </c>
      <c r="H158" s="51" t="s">
        <v>320</v>
      </c>
      <c r="I158" s="31" t="s">
        <v>320</v>
      </c>
      <c r="J158" s="52">
        <v>3773</v>
      </c>
      <c r="K158" s="44">
        <v>1.31</v>
      </c>
      <c r="L158" s="45"/>
      <c r="M158" s="67"/>
      <c r="N158" s="46"/>
      <c r="O158" s="45" t="s">
        <v>503</v>
      </c>
      <c r="P158" s="45">
        <v>50067.71</v>
      </c>
    </row>
    <row r="159" spans="1:16" x14ac:dyDescent="0.25">
      <c r="A159" s="30" t="s">
        <v>155</v>
      </c>
      <c r="B159" s="40" t="s">
        <v>205</v>
      </c>
      <c r="C159" s="48">
        <v>5235</v>
      </c>
      <c r="D159" s="62">
        <v>3000</v>
      </c>
      <c r="E159" s="64" t="s">
        <v>311</v>
      </c>
      <c r="F159" s="62" t="s">
        <v>314</v>
      </c>
      <c r="G159" s="42" t="s">
        <v>317</v>
      </c>
      <c r="H159" s="51" t="s">
        <v>320</v>
      </c>
      <c r="I159" s="31" t="s">
        <v>320</v>
      </c>
      <c r="J159" s="52">
        <v>5235</v>
      </c>
      <c r="K159" s="44">
        <v>1.32</v>
      </c>
      <c r="L159" s="72"/>
      <c r="M159" s="67"/>
      <c r="N159" s="46"/>
      <c r="O159" s="45" t="s">
        <v>504</v>
      </c>
      <c r="P159" s="45">
        <v>69468.45</v>
      </c>
    </row>
    <row r="160" spans="1:16" x14ac:dyDescent="0.25">
      <c r="A160" s="30" t="s">
        <v>156</v>
      </c>
      <c r="B160" s="40" t="s">
        <v>206</v>
      </c>
      <c r="C160" s="48">
        <v>34</v>
      </c>
      <c r="D160" s="62">
        <v>3000</v>
      </c>
      <c r="E160" s="64" t="s">
        <v>311</v>
      </c>
      <c r="F160" s="62" t="s">
        <v>314</v>
      </c>
      <c r="G160" s="42" t="s">
        <v>317</v>
      </c>
      <c r="H160" s="51" t="s">
        <v>320</v>
      </c>
      <c r="I160" s="31" t="s">
        <v>320</v>
      </c>
      <c r="J160" s="52">
        <v>34</v>
      </c>
      <c r="K160" s="44">
        <v>0.01</v>
      </c>
      <c r="L160" s="45"/>
      <c r="M160" s="67"/>
      <c r="N160" s="53" t="s">
        <v>348</v>
      </c>
      <c r="O160" s="45" t="s">
        <v>505</v>
      </c>
      <c r="P160" s="45">
        <v>451.18</v>
      </c>
    </row>
    <row r="161" spans="1:16" ht="77.25" x14ac:dyDescent="0.25">
      <c r="A161" s="73" t="s">
        <v>157</v>
      </c>
      <c r="B161" s="40">
        <v>2870</v>
      </c>
      <c r="C161" s="48">
        <v>17682</v>
      </c>
      <c r="D161" s="48">
        <v>5977</v>
      </c>
      <c r="E161" s="74"/>
      <c r="F161" s="48" t="s">
        <v>313</v>
      </c>
      <c r="G161" s="42" t="s">
        <v>317</v>
      </c>
      <c r="H161" s="48" t="s">
        <v>320</v>
      </c>
      <c r="I161" s="31" t="s">
        <v>320</v>
      </c>
      <c r="J161" s="52">
        <v>17682</v>
      </c>
      <c r="K161" s="75">
        <v>2.1800000000000002</v>
      </c>
      <c r="L161" s="45"/>
      <c r="M161" s="54" t="s">
        <v>335</v>
      </c>
      <c r="N161" s="57"/>
      <c r="O161" s="45" t="s">
        <v>506</v>
      </c>
      <c r="P161" s="76">
        <v>234640.14</v>
      </c>
    </row>
    <row r="162" spans="1:16" ht="77.25" x14ac:dyDescent="0.25">
      <c r="A162" s="73" t="s">
        <v>158</v>
      </c>
      <c r="B162" s="40" t="s">
        <v>207</v>
      </c>
      <c r="C162" s="48">
        <v>1157</v>
      </c>
      <c r="D162" s="48">
        <v>2865</v>
      </c>
      <c r="E162" s="74"/>
      <c r="F162" s="48" t="s">
        <v>313</v>
      </c>
      <c r="G162" s="42" t="s">
        <v>317</v>
      </c>
      <c r="H162" s="48" t="s">
        <v>320</v>
      </c>
      <c r="I162" s="31" t="s">
        <v>320</v>
      </c>
      <c r="J162" s="52">
        <v>1157</v>
      </c>
      <c r="K162" s="75">
        <v>1.5</v>
      </c>
      <c r="L162" s="45"/>
      <c r="M162" s="54" t="s">
        <v>336</v>
      </c>
      <c r="N162" s="57"/>
      <c r="O162" s="45" t="s">
        <v>507</v>
      </c>
      <c r="P162" s="76">
        <v>15353.39</v>
      </c>
    </row>
    <row r="163" spans="1:16" ht="90" x14ac:dyDescent="0.25">
      <c r="A163" s="73" t="s">
        <v>159</v>
      </c>
      <c r="B163" s="40" t="s">
        <v>208</v>
      </c>
      <c r="C163" s="48">
        <v>17</v>
      </c>
      <c r="D163" s="48">
        <v>6649</v>
      </c>
      <c r="E163" s="74"/>
      <c r="F163" s="48" t="s">
        <v>313</v>
      </c>
      <c r="G163" s="77" t="s">
        <v>318</v>
      </c>
      <c r="H163" s="48" t="s">
        <v>320</v>
      </c>
      <c r="I163" s="31" t="s">
        <v>320</v>
      </c>
      <c r="J163" s="52">
        <v>17</v>
      </c>
      <c r="K163" s="75">
        <v>0</v>
      </c>
      <c r="L163" s="45"/>
      <c r="M163" s="54" t="s">
        <v>337</v>
      </c>
      <c r="N163" s="78" t="s">
        <v>349</v>
      </c>
      <c r="O163" s="45" t="s">
        <v>508</v>
      </c>
      <c r="P163" s="76">
        <v>225.59</v>
      </c>
    </row>
    <row r="164" spans="1:16" x14ac:dyDescent="0.25">
      <c r="A164" s="48"/>
      <c r="B164" s="45"/>
      <c r="C164" s="48"/>
      <c r="D164" s="48"/>
      <c r="E164" s="45"/>
      <c r="F164" s="45"/>
      <c r="G164" s="45"/>
      <c r="H164" s="45"/>
      <c r="I164" s="45"/>
      <c r="J164" s="48"/>
      <c r="K164" s="45"/>
      <c r="L164" s="45"/>
      <c r="M164" s="67"/>
      <c r="N164" s="45"/>
      <c r="O164" s="45"/>
      <c r="P164" s="45"/>
    </row>
    <row r="165" spans="1:16" x14ac:dyDescent="0.25">
      <c r="A165" s="48"/>
      <c r="B165" s="45" t="s">
        <v>209</v>
      </c>
      <c r="C165" s="48"/>
      <c r="D165" s="48"/>
      <c r="E165" s="45"/>
      <c r="F165" s="45"/>
      <c r="G165" s="45"/>
      <c r="H165" s="45"/>
      <c r="I165" s="45" t="s">
        <v>325</v>
      </c>
      <c r="J165" s="52">
        <f>SUM(J6:J164)</f>
        <v>291405.5</v>
      </c>
      <c r="K165" s="75">
        <f>SUM(K6:K163)</f>
        <v>68.934000000000026</v>
      </c>
      <c r="L165" s="45"/>
      <c r="M165" s="67"/>
      <c r="N165" s="45"/>
      <c r="O165" s="45"/>
      <c r="P165" s="45">
        <f>SUM(P6:P164)</f>
        <v>3866950.9900000012</v>
      </c>
    </row>
  </sheetData>
  <mergeCells count="1">
    <mergeCell ref="A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B72EC-75AE-4274-97F3-A6D837A29FE1}">
  <dimension ref="A1:O6"/>
  <sheetViews>
    <sheetView workbookViewId="0">
      <selection activeCell="I14" sqref="I14"/>
    </sheetView>
  </sheetViews>
  <sheetFormatPr defaultRowHeight="15" x14ac:dyDescent="0.25"/>
  <cols>
    <col min="2" max="2" width="16.5703125" customWidth="1"/>
    <col min="3" max="3" width="12.5703125" customWidth="1"/>
    <col min="4" max="4" width="11.42578125" customWidth="1"/>
    <col min="5" max="5" width="15.140625" customWidth="1"/>
    <col min="6" max="6" width="13.42578125" customWidth="1"/>
    <col min="7" max="7" width="12.140625" customWidth="1"/>
    <col min="8" max="8" width="14.140625" customWidth="1"/>
    <col min="9" max="9" width="14.85546875" customWidth="1"/>
    <col min="10" max="10" width="12.85546875" customWidth="1"/>
    <col min="11" max="11" width="16" customWidth="1"/>
    <col min="12" max="12" width="22.5703125" customWidth="1"/>
    <col min="13" max="13" width="14.42578125" customWidth="1"/>
    <col min="14" max="14" width="14" customWidth="1"/>
    <col min="15" max="15" width="18.42578125" customWidth="1"/>
  </cols>
  <sheetData>
    <row r="1" spans="1:15" ht="37.5" customHeight="1" x14ac:dyDescent="0.25">
      <c r="A1" s="79" t="s">
        <v>510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3" spans="1:15" ht="15.75" thickBot="1" x14ac:dyDescent="0.3"/>
    <row r="4" spans="1:15" ht="180.75" thickBot="1" x14ac:dyDescent="0.3">
      <c r="A4" s="81" t="s">
        <v>511</v>
      </c>
      <c r="B4" s="82" t="s">
        <v>513</v>
      </c>
      <c r="C4" s="82" t="s">
        <v>160</v>
      </c>
      <c r="D4" s="14" t="s">
        <v>515</v>
      </c>
      <c r="E4" s="83" t="s">
        <v>211</v>
      </c>
      <c r="F4" s="82" t="s">
        <v>516</v>
      </c>
      <c r="G4" s="82" t="s">
        <v>517</v>
      </c>
      <c r="H4" s="84" t="s">
        <v>319</v>
      </c>
      <c r="I4" s="85" t="s">
        <v>324</v>
      </c>
      <c r="J4" s="83" t="s">
        <v>326</v>
      </c>
      <c r="K4" s="84" t="s">
        <v>328</v>
      </c>
      <c r="L4" s="82" t="s">
        <v>520</v>
      </c>
      <c r="M4" s="82" t="s">
        <v>338</v>
      </c>
      <c r="N4" s="82" t="s">
        <v>350</v>
      </c>
      <c r="O4" s="86" t="s">
        <v>509</v>
      </c>
    </row>
    <row r="5" spans="1:15" ht="120" x14ac:dyDescent="0.25">
      <c r="A5" s="13" t="s">
        <v>512</v>
      </c>
      <c r="B5" s="13" t="s">
        <v>514</v>
      </c>
      <c r="C5" s="13">
        <v>965</v>
      </c>
      <c r="D5" s="13">
        <v>493</v>
      </c>
      <c r="E5" s="13">
        <v>5435</v>
      </c>
      <c r="F5" s="87" t="s">
        <v>229</v>
      </c>
      <c r="G5" s="88" t="s">
        <v>317</v>
      </c>
      <c r="H5" s="13" t="s">
        <v>518</v>
      </c>
      <c r="I5" s="89" t="s">
        <v>518</v>
      </c>
      <c r="J5" s="13">
        <v>493</v>
      </c>
      <c r="K5" s="89" t="s">
        <v>519</v>
      </c>
      <c r="L5" s="13"/>
      <c r="M5" s="13" t="s">
        <v>521</v>
      </c>
      <c r="N5" s="13" t="s">
        <v>522</v>
      </c>
      <c r="O5" s="13">
        <v>6542.11</v>
      </c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>
        <f>SUM(J5)</f>
        <v>493</v>
      </c>
      <c r="K6" s="4"/>
      <c r="L6" s="4"/>
      <c r="M6" s="4"/>
      <c r="N6" s="4"/>
      <c r="O6" s="4">
        <f>SUM(O5)</f>
        <v>6542.11</v>
      </c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09D4-88A8-4A9E-8E46-ABFC3353E987}">
  <dimension ref="A1:O9"/>
  <sheetViews>
    <sheetView workbookViewId="0">
      <selection activeCell="B11" sqref="B11"/>
    </sheetView>
  </sheetViews>
  <sheetFormatPr defaultRowHeight="15" x14ac:dyDescent="0.25"/>
  <cols>
    <col min="2" max="2" width="16.5703125" customWidth="1"/>
    <col min="3" max="3" width="15.5703125" customWidth="1"/>
    <col min="4" max="4" width="12.28515625" customWidth="1"/>
    <col min="5" max="5" width="11.42578125" customWidth="1"/>
    <col min="6" max="6" width="15.7109375" customWidth="1"/>
    <col min="7" max="7" width="16.85546875" customWidth="1"/>
    <col min="8" max="8" width="15.85546875" customWidth="1"/>
    <col min="9" max="9" width="13.7109375" customWidth="1"/>
    <col min="10" max="10" width="15.85546875" customWidth="1"/>
    <col min="11" max="11" width="13.5703125" customWidth="1"/>
    <col min="12" max="12" width="20" customWidth="1"/>
    <col min="13" max="13" width="17.140625" customWidth="1"/>
    <col min="14" max="14" width="14.85546875" customWidth="1"/>
    <col min="15" max="15" width="17.28515625" customWidth="1"/>
  </cols>
  <sheetData>
    <row r="1" spans="1:15" ht="48" customHeight="1" x14ac:dyDescent="0.25">
      <c r="A1" s="90" t="s">
        <v>523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15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5" ht="90.75" thickBot="1" x14ac:dyDescent="0.3">
      <c r="A3" s="92" t="s">
        <v>511</v>
      </c>
      <c r="B3" s="83" t="s">
        <v>312</v>
      </c>
      <c r="C3" s="93" t="s">
        <v>160</v>
      </c>
      <c r="D3" s="94" t="s">
        <v>515</v>
      </c>
      <c r="E3" s="83" t="s">
        <v>211</v>
      </c>
      <c r="F3" s="83" t="s">
        <v>516</v>
      </c>
      <c r="G3" s="83" t="s">
        <v>524</v>
      </c>
      <c r="H3" s="95" t="s">
        <v>319</v>
      </c>
      <c r="I3" s="95" t="s">
        <v>324</v>
      </c>
      <c r="J3" s="14" t="s">
        <v>326</v>
      </c>
      <c r="K3" s="95" t="s">
        <v>328</v>
      </c>
      <c r="L3" s="83" t="s">
        <v>525</v>
      </c>
      <c r="M3" s="83" t="s">
        <v>338</v>
      </c>
      <c r="N3" s="83" t="s">
        <v>350</v>
      </c>
      <c r="O3" s="16" t="s">
        <v>509</v>
      </c>
    </row>
    <row r="4" spans="1:15" ht="120.75" thickBot="1" x14ac:dyDescent="0.3">
      <c r="A4" s="1" t="s">
        <v>2</v>
      </c>
      <c r="B4" s="96" t="s">
        <v>526</v>
      </c>
      <c r="C4" s="97" t="s">
        <v>527</v>
      </c>
      <c r="D4" s="97" t="s">
        <v>528</v>
      </c>
      <c r="E4" s="97" t="s">
        <v>529</v>
      </c>
      <c r="F4" s="97" t="s">
        <v>530</v>
      </c>
      <c r="G4" s="98" t="s">
        <v>318</v>
      </c>
      <c r="H4" s="99" t="s">
        <v>321</v>
      </c>
      <c r="I4" s="100" t="s">
        <v>320</v>
      </c>
      <c r="J4" s="101">
        <v>383</v>
      </c>
      <c r="K4" s="13"/>
      <c r="L4" s="89" t="s">
        <v>531</v>
      </c>
      <c r="M4" s="89" t="s">
        <v>532</v>
      </c>
      <c r="N4" s="89" t="s">
        <v>533</v>
      </c>
      <c r="O4" s="89" t="s">
        <v>534</v>
      </c>
    </row>
    <row r="5" spans="1:15" ht="60.75" thickBot="1" x14ac:dyDescent="0.3">
      <c r="A5" s="2" t="s">
        <v>3</v>
      </c>
      <c r="B5" s="102" t="s">
        <v>535</v>
      </c>
      <c r="C5" s="2">
        <v>6318</v>
      </c>
      <c r="D5" s="2">
        <v>933</v>
      </c>
      <c r="E5" s="2">
        <v>1508</v>
      </c>
      <c r="F5" s="103" t="s">
        <v>536</v>
      </c>
      <c r="G5" s="104" t="s">
        <v>318</v>
      </c>
      <c r="H5" s="2" t="s">
        <v>320</v>
      </c>
      <c r="I5" s="100" t="s">
        <v>320</v>
      </c>
      <c r="J5" s="12">
        <v>933</v>
      </c>
      <c r="K5" s="4"/>
      <c r="L5" s="15"/>
      <c r="M5" s="105" t="s">
        <v>537</v>
      </c>
      <c r="N5" s="15" t="s">
        <v>538</v>
      </c>
      <c r="O5" s="4">
        <v>22597.26</v>
      </c>
    </row>
    <row r="6" spans="1:15" ht="60" x14ac:dyDescent="0.25">
      <c r="A6" s="10" t="s">
        <v>4</v>
      </c>
      <c r="B6" s="106" t="s">
        <v>535</v>
      </c>
      <c r="C6" s="10">
        <v>1163</v>
      </c>
      <c r="D6" s="10">
        <v>413</v>
      </c>
      <c r="E6" s="10">
        <v>3222</v>
      </c>
      <c r="F6" s="10"/>
      <c r="G6" s="107" t="s">
        <v>318</v>
      </c>
      <c r="H6" s="10" t="s">
        <v>320</v>
      </c>
      <c r="I6" s="100" t="s">
        <v>320</v>
      </c>
      <c r="J6" s="108">
        <v>413</v>
      </c>
      <c r="K6" s="109"/>
      <c r="L6" s="106" t="s">
        <v>539</v>
      </c>
      <c r="M6" s="106" t="s">
        <v>540</v>
      </c>
      <c r="N6" s="109" t="s">
        <v>541</v>
      </c>
      <c r="O6" s="109">
        <v>9688.77</v>
      </c>
    </row>
    <row r="7" spans="1:15" ht="30" x14ac:dyDescent="0.25">
      <c r="A7" s="110" t="s">
        <v>5</v>
      </c>
      <c r="B7" s="2" t="s">
        <v>542</v>
      </c>
      <c r="C7" s="2">
        <v>624</v>
      </c>
      <c r="D7" s="2">
        <v>580</v>
      </c>
      <c r="E7" s="2">
        <v>3224</v>
      </c>
      <c r="F7" s="2"/>
      <c r="G7" s="2" t="s">
        <v>317</v>
      </c>
      <c r="H7" s="2" t="s">
        <v>320</v>
      </c>
      <c r="I7" s="100" t="s">
        <v>320</v>
      </c>
      <c r="J7" s="12">
        <v>580</v>
      </c>
      <c r="K7" s="4"/>
      <c r="L7" s="111" t="s">
        <v>543</v>
      </c>
      <c r="M7" s="102" t="s">
        <v>532</v>
      </c>
      <c r="N7" s="4" t="s">
        <v>544</v>
      </c>
      <c r="O7" s="17">
        <v>14047.6</v>
      </c>
    </row>
    <row r="8" spans="1:15" x14ac:dyDescent="0.25">
      <c r="A8" s="10"/>
      <c r="B8" s="2"/>
      <c r="C8" s="2"/>
      <c r="D8" s="2"/>
      <c r="E8" s="2"/>
      <c r="F8" s="2"/>
      <c r="G8" s="2"/>
      <c r="H8" s="2"/>
      <c r="I8" s="2"/>
      <c r="J8" s="2"/>
      <c r="K8" s="4"/>
      <c r="L8" s="4"/>
      <c r="M8" s="4"/>
      <c r="N8" s="4"/>
      <c r="O8" s="4"/>
    </row>
    <row r="9" spans="1:15" x14ac:dyDescent="0.25">
      <c r="A9" s="2"/>
      <c r="B9" s="2" t="s">
        <v>209</v>
      </c>
      <c r="C9" s="2"/>
      <c r="D9" s="2"/>
      <c r="E9" s="2"/>
      <c r="F9" s="2"/>
      <c r="G9" s="2"/>
      <c r="H9" s="2"/>
      <c r="I9" s="2"/>
      <c r="J9" s="2">
        <f>SUM(J4:J7)</f>
        <v>2309</v>
      </c>
      <c r="K9" s="4"/>
      <c r="L9" s="4"/>
      <c r="M9" s="4"/>
      <c r="N9" s="4"/>
      <c r="O9" s="17">
        <v>167150.6</v>
      </c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296E-7EDC-4D8F-B7E7-107DF2562E16}">
  <dimension ref="A1:O8"/>
  <sheetViews>
    <sheetView workbookViewId="0">
      <selection activeCell="J11" sqref="J11"/>
    </sheetView>
  </sheetViews>
  <sheetFormatPr defaultRowHeight="15" x14ac:dyDescent="0.25"/>
  <cols>
    <col min="2" max="2" width="19.7109375" customWidth="1"/>
    <col min="3" max="3" width="14.7109375" customWidth="1"/>
    <col min="4" max="4" width="10.85546875" customWidth="1"/>
    <col min="5" max="5" width="14.28515625" customWidth="1"/>
    <col min="6" max="6" width="15.5703125" customWidth="1"/>
    <col min="7" max="7" width="15.42578125" customWidth="1"/>
    <col min="8" max="8" width="15.140625" customWidth="1"/>
    <col min="9" max="9" width="17.7109375" customWidth="1"/>
    <col min="10" max="10" width="14.5703125" customWidth="1"/>
    <col min="11" max="11" width="14.42578125" customWidth="1"/>
    <col min="12" max="12" width="21" customWidth="1"/>
    <col min="13" max="13" width="16.7109375" customWidth="1"/>
    <col min="14" max="14" width="14.140625" customWidth="1"/>
    <col min="15" max="15" width="17.140625" customWidth="1"/>
  </cols>
  <sheetData>
    <row r="1" spans="1:15" ht="56.25" customHeight="1" x14ac:dyDescent="0.25">
      <c r="A1" s="112" t="s">
        <v>545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5" ht="15.75" thickBot="1" x14ac:dyDescent="0.3"/>
    <row r="3" spans="1:15" ht="180.75" thickBot="1" x14ac:dyDescent="0.3">
      <c r="A3" s="113" t="s">
        <v>1</v>
      </c>
      <c r="B3" s="114" t="s">
        <v>312</v>
      </c>
      <c r="C3" s="114" t="s">
        <v>160</v>
      </c>
      <c r="D3" s="115" t="s">
        <v>546</v>
      </c>
      <c r="E3" s="83" t="s">
        <v>211</v>
      </c>
      <c r="F3" s="114" t="s">
        <v>516</v>
      </c>
      <c r="G3" s="114" t="s">
        <v>547</v>
      </c>
      <c r="H3" s="114" t="s">
        <v>319</v>
      </c>
      <c r="I3" s="115" t="s">
        <v>324</v>
      </c>
      <c r="J3" s="83" t="s">
        <v>326</v>
      </c>
      <c r="K3" s="114" t="s">
        <v>328</v>
      </c>
      <c r="L3" s="114" t="s">
        <v>525</v>
      </c>
      <c r="M3" s="114" t="s">
        <v>338</v>
      </c>
      <c r="N3" s="114" t="s">
        <v>350</v>
      </c>
      <c r="O3" s="116" t="s">
        <v>509</v>
      </c>
    </row>
    <row r="4" spans="1:15" ht="75" x14ac:dyDescent="0.25">
      <c r="A4" s="117" t="s">
        <v>2</v>
      </c>
      <c r="B4" s="118" t="s">
        <v>548</v>
      </c>
      <c r="C4" s="119">
        <v>779</v>
      </c>
      <c r="D4" s="11">
        <v>1770</v>
      </c>
      <c r="E4" s="119">
        <v>3139</v>
      </c>
      <c r="F4" s="11">
        <v>145</v>
      </c>
      <c r="G4" s="3" t="s">
        <v>318</v>
      </c>
      <c r="H4" s="120" t="s">
        <v>320</v>
      </c>
      <c r="I4" s="121" t="s">
        <v>320</v>
      </c>
      <c r="J4" s="122">
        <v>1770</v>
      </c>
      <c r="K4" s="117"/>
      <c r="L4" s="117"/>
      <c r="M4" s="117" t="s">
        <v>549</v>
      </c>
      <c r="N4" s="117"/>
      <c r="O4" s="123"/>
    </row>
    <row r="5" spans="1:15" ht="45" x14ac:dyDescent="0.25">
      <c r="A5" s="13"/>
      <c r="B5" s="124" t="s">
        <v>550</v>
      </c>
      <c r="C5" s="100">
        <v>966</v>
      </c>
      <c r="D5" s="125">
        <v>41</v>
      </c>
      <c r="E5" s="100">
        <v>3140</v>
      </c>
      <c r="F5" s="126">
        <v>138</v>
      </c>
      <c r="G5" s="127" t="s">
        <v>318</v>
      </c>
      <c r="H5" s="89" t="s">
        <v>320</v>
      </c>
      <c r="I5" s="121" t="s">
        <v>320</v>
      </c>
      <c r="J5" s="101">
        <v>41</v>
      </c>
      <c r="K5" s="13"/>
      <c r="L5" s="13"/>
      <c r="M5" s="117" t="s">
        <v>551</v>
      </c>
      <c r="N5" s="13" t="s">
        <v>552</v>
      </c>
      <c r="O5" s="128">
        <v>4360.9399999999996</v>
      </c>
    </row>
    <row r="6" spans="1:15" ht="60" x14ac:dyDescent="0.25">
      <c r="A6" s="13" t="s">
        <v>3</v>
      </c>
      <c r="B6" s="89" t="s">
        <v>553</v>
      </c>
      <c r="C6" s="1">
        <v>625</v>
      </c>
      <c r="D6" s="1"/>
      <c r="E6" s="1"/>
      <c r="F6" s="100" t="s">
        <v>554</v>
      </c>
      <c r="G6" s="1" t="s">
        <v>555</v>
      </c>
      <c r="H6" s="13" t="s">
        <v>320</v>
      </c>
      <c r="I6" s="121" t="s">
        <v>320</v>
      </c>
      <c r="J6" s="101"/>
      <c r="K6" s="13"/>
      <c r="L6" s="13"/>
      <c r="M6" s="13"/>
      <c r="N6" s="13" t="s">
        <v>556</v>
      </c>
      <c r="O6" s="13">
        <v>1364.96</v>
      </c>
    </row>
    <row r="7" spans="1:15" x14ac:dyDescent="0.25">
      <c r="A7" s="4"/>
      <c r="B7" s="4"/>
      <c r="C7" s="4"/>
      <c r="D7" s="4"/>
      <c r="E7" s="4"/>
      <c r="F7" s="4"/>
      <c r="G7" s="4"/>
      <c r="H7" s="4"/>
      <c r="I7" s="4" t="s">
        <v>325</v>
      </c>
      <c r="J7" s="12">
        <f>SUM(J4:J6)</f>
        <v>1811</v>
      </c>
      <c r="K7" s="4"/>
      <c r="L7" s="4"/>
      <c r="M7" s="4"/>
      <c r="N7" s="4"/>
      <c r="O7" s="4">
        <f>SUM(O5:O6)</f>
        <v>5725.9</v>
      </c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12"/>
      <c r="K8" s="4"/>
      <c r="L8" s="4"/>
      <c r="M8" s="4"/>
      <c r="N8" s="4"/>
      <c r="O8" s="4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3C86-39E9-4C26-9854-E03E98FD5024}">
  <dimension ref="A1:P66"/>
  <sheetViews>
    <sheetView topLeftCell="A52" workbookViewId="0">
      <selection activeCell="O62" sqref="O62"/>
    </sheetView>
  </sheetViews>
  <sheetFormatPr defaultRowHeight="15" x14ac:dyDescent="0.25"/>
  <cols>
    <col min="2" max="2" width="11.28515625" customWidth="1"/>
    <col min="3" max="3" width="16.140625" customWidth="1"/>
    <col min="4" max="4" width="13.5703125" customWidth="1"/>
    <col min="5" max="5" width="11.85546875" customWidth="1"/>
    <col min="6" max="6" width="14.7109375" customWidth="1"/>
    <col min="7" max="7" width="15.28515625" customWidth="1"/>
    <col min="8" max="8" width="12.28515625" customWidth="1"/>
    <col min="9" max="10" width="12.42578125" customWidth="1"/>
    <col min="11" max="11" width="16" customWidth="1"/>
    <col min="14" max="14" width="14.140625" customWidth="1"/>
    <col min="15" max="15" width="13.85546875" customWidth="1"/>
    <col min="16" max="16" width="15" customWidth="1"/>
  </cols>
  <sheetData>
    <row r="1" spans="1:16" ht="18.75" x14ac:dyDescent="0.3">
      <c r="A1" s="129" t="s">
        <v>557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3" spans="1:16" ht="105" x14ac:dyDescent="0.25">
      <c r="A3" s="130" t="s">
        <v>511</v>
      </c>
      <c r="B3" s="131" t="s">
        <v>558</v>
      </c>
      <c r="C3" s="132" t="s">
        <v>160</v>
      </c>
      <c r="D3" s="132" t="s">
        <v>516</v>
      </c>
      <c r="E3" s="130" t="s">
        <v>559</v>
      </c>
      <c r="F3" s="130" t="s">
        <v>560</v>
      </c>
      <c r="G3" s="130" t="s">
        <v>561</v>
      </c>
      <c r="H3" s="131" t="s">
        <v>328</v>
      </c>
      <c r="I3" s="130" t="s">
        <v>562</v>
      </c>
      <c r="J3" s="130" t="s">
        <v>350</v>
      </c>
      <c r="K3" s="130" t="s">
        <v>509</v>
      </c>
      <c r="M3" s="133" t="s">
        <v>563</v>
      </c>
      <c r="N3" s="133"/>
      <c r="O3" s="133"/>
      <c r="P3" s="133"/>
    </row>
    <row r="4" spans="1:16" ht="135" x14ac:dyDescent="0.25">
      <c r="A4" s="4">
        <v>1</v>
      </c>
      <c r="B4" s="4" t="s">
        <v>564</v>
      </c>
      <c r="C4" s="108">
        <v>6318</v>
      </c>
      <c r="D4" s="134" t="s">
        <v>536</v>
      </c>
      <c r="E4" s="4">
        <v>1</v>
      </c>
      <c r="F4" s="102" t="s">
        <v>565</v>
      </c>
      <c r="G4" s="135" t="s">
        <v>566</v>
      </c>
      <c r="H4" s="4"/>
      <c r="I4" s="4"/>
      <c r="J4" s="4">
        <v>527</v>
      </c>
      <c r="K4" s="4">
        <v>844.66</v>
      </c>
    </row>
    <row r="5" spans="1:16" ht="135" x14ac:dyDescent="0.25">
      <c r="A5" s="4">
        <v>2</v>
      </c>
      <c r="B5" s="4" t="s">
        <v>564</v>
      </c>
      <c r="C5" s="108">
        <v>6318</v>
      </c>
      <c r="D5" s="134" t="s">
        <v>536</v>
      </c>
      <c r="E5" s="4">
        <v>1</v>
      </c>
      <c r="F5" s="102" t="s">
        <v>567</v>
      </c>
      <c r="G5" s="136" t="s">
        <v>568</v>
      </c>
      <c r="H5" s="4"/>
      <c r="I5" s="4"/>
      <c r="J5" s="4">
        <v>528</v>
      </c>
      <c r="K5" s="4">
        <v>844.66</v>
      </c>
      <c r="M5" s="137" t="s">
        <v>569</v>
      </c>
      <c r="N5" s="138" t="s">
        <v>561</v>
      </c>
      <c r="O5" s="138" t="s">
        <v>559</v>
      </c>
      <c r="P5" s="138" t="s">
        <v>570</v>
      </c>
    </row>
    <row r="6" spans="1:16" ht="150" x14ac:dyDescent="0.25">
      <c r="A6" s="4">
        <v>3</v>
      </c>
      <c r="B6" s="4" t="s">
        <v>571</v>
      </c>
      <c r="C6" s="108">
        <v>3091</v>
      </c>
      <c r="D6" s="109" t="s">
        <v>572</v>
      </c>
      <c r="E6" s="4">
        <v>23</v>
      </c>
      <c r="F6" s="102" t="s">
        <v>565</v>
      </c>
      <c r="G6" s="135" t="s">
        <v>566</v>
      </c>
      <c r="H6" s="102" t="s">
        <v>573</v>
      </c>
      <c r="I6" s="102"/>
      <c r="J6" s="4">
        <v>529</v>
      </c>
      <c r="K6" s="4">
        <v>19427.18</v>
      </c>
      <c r="M6" s="139" t="s">
        <v>512</v>
      </c>
      <c r="N6" s="136" t="s">
        <v>574</v>
      </c>
      <c r="O6" s="139">
        <f>SUM(E5+E7+E16+E18+E23+E29+E34+E39+E51+E54+E57+E58+E62+E64)</f>
        <v>113</v>
      </c>
      <c r="P6" s="139"/>
    </row>
    <row r="7" spans="1:16" ht="45" x14ac:dyDescent="0.25">
      <c r="A7" s="4">
        <v>4</v>
      </c>
      <c r="B7" s="4" t="s">
        <v>571</v>
      </c>
      <c r="C7" s="108">
        <v>3091</v>
      </c>
      <c r="D7" s="109" t="s">
        <v>572</v>
      </c>
      <c r="E7" s="4">
        <v>20</v>
      </c>
      <c r="F7" s="102" t="s">
        <v>567</v>
      </c>
      <c r="G7" s="136" t="s">
        <v>568</v>
      </c>
      <c r="H7" s="4"/>
      <c r="I7" s="4"/>
      <c r="J7" s="4">
        <v>530</v>
      </c>
      <c r="K7" s="4">
        <v>16893.2</v>
      </c>
      <c r="M7" s="140" t="s">
        <v>3</v>
      </c>
      <c r="N7" s="140" t="s">
        <v>575</v>
      </c>
      <c r="O7" s="140">
        <f>SUM(E6+E8+E10+E11+E13+E14+E15+E17+E19+E20+E21+E22+E24+E25+E26+E27+E28+E31+E32+E33+E35+E38+E41+E42+E43+E44+E45+E46+E47+E48+E49+E50+E52+E53+E55+E56+E59+E60+E61)</f>
        <v>333</v>
      </c>
      <c r="P7" s="140"/>
    </row>
    <row r="8" spans="1:16" ht="75" x14ac:dyDescent="0.25">
      <c r="A8" s="4">
        <v>5</v>
      </c>
      <c r="B8" s="4" t="s">
        <v>576</v>
      </c>
      <c r="C8" s="108" t="s">
        <v>577</v>
      </c>
      <c r="D8" s="8" t="s">
        <v>291</v>
      </c>
      <c r="E8" s="4">
        <v>5</v>
      </c>
      <c r="F8" s="102" t="s">
        <v>565</v>
      </c>
      <c r="G8" s="135" t="s">
        <v>566</v>
      </c>
      <c r="H8" s="4"/>
      <c r="I8" s="4"/>
      <c r="J8" s="4">
        <v>531</v>
      </c>
      <c r="K8" s="4">
        <v>4223.3</v>
      </c>
      <c r="M8" s="141" t="s">
        <v>4</v>
      </c>
      <c r="N8" s="141" t="s">
        <v>578</v>
      </c>
      <c r="O8" s="141">
        <f>SUM(E9+E30+E36+E37+E40+E63)</f>
        <v>40</v>
      </c>
      <c r="P8" s="141"/>
    </row>
    <row r="9" spans="1:16" ht="75" x14ac:dyDescent="0.25">
      <c r="A9" s="4">
        <v>6</v>
      </c>
      <c r="B9" s="4" t="s">
        <v>579</v>
      </c>
      <c r="C9" s="108" t="s">
        <v>577</v>
      </c>
      <c r="D9" s="8" t="s">
        <v>291</v>
      </c>
      <c r="E9" s="4">
        <v>2</v>
      </c>
      <c r="F9" s="102" t="s">
        <v>580</v>
      </c>
      <c r="G9" s="142" t="s">
        <v>581</v>
      </c>
      <c r="H9" s="4"/>
      <c r="I9" s="4"/>
      <c r="J9" s="4">
        <v>532</v>
      </c>
      <c r="K9" s="4">
        <v>1689.32</v>
      </c>
    </row>
    <row r="10" spans="1:16" x14ac:dyDescent="0.25">
      <c r="A10" s="4">
        <v>7</v>
      </c>
      <c r="B10" s="4" t="s">
        <v>582</v>
      </c>
      <c r="C10" s="108" t="s">
        <v>583</v>
      </c>
      <c r="D10" s="9" t="s">
        <v>279</v>
      </c>
      <c r="E10" s="4">
        <v>4</v>
      </c>
      <c r="F10" s="102" t="s">
        <v>565</v>
      </c>
      <c r="G10" s="135" t="s">
        <v>566</v>
      </c>
      <c r="H10" s="4"/>
      <c r="I10" s="4"/>
      <c r="J10" s="4">
        <v>533</v>
      </c>
      <c r="K10" s="4">
        <v>3378.64</v>
      </c>
    </row>
    <row r="11" spans="1:16" x14ac:dyDescent="0.25">
      <c r="A11" s="4">
        <v>8</v>
      </c>
      <c r="B11" s="4" t="s">
        <v>584</v>
      </c>
      <c r="C11" s="108">
        <v>3233</v>
      </c>
      <c r="D11" s="9" t="s">
        <v>278</v>
      </c>
      <c r="E11" s="4">
        <v>13</v>
      </c>
      <c r="F11" s="102" t="s">
        <v>565</v>
      </c>
      <c r="G11" s="135" t="s">
        <v>566</v>
      </c>
      <c r="H11" s="4"/>
      <c r="I11" s="4"/>
      <c r="J11" s="4">
        <v>534</v>
      </c>
      <c r="K11" s="4">
        <v>10980.58</v>
      </c>
    </row>
    <row r="12" spans="1:16" ht="75" x14ac:dyDescent="0.25">
      <c r="A12" s="4">
        <v>9</v>
      </c>
      <c r="B12" s="4" t="s">
        <v>585</v>
      </c>
      <c r="C12" s="108">
        <v>3007</v>
      </c>
      <c r="D12" s="8" t="s">
        <v>273</v>
      </c>
      <c r="E12" s="4">
        <v>7</v>
      </c>
      <c r="F12" s="102" t="s">
        <v>565</v>
      </c>
      <c r="G12" s="135" t="s">
        <v>566</v>
      </c>
      <c r="H12" s="4"/>
      <c r="I12" s="4"/>
      <c r="J12" s="4">
        <v>535</v>
      </c>
      <c r="K12" s="4">
        <v>5912.62</v>
      </c>
    </row>
    <row r="13" spans="1:16" ht="45" x14ac:dyDescent="0.25">
      <c r="A13" s="4">
        <v>10</v>
      </c>
      <c r="B13" s="4" t="s">
        <v>586</v>
      </c>
      <c r="C13" s="108">
        <v>2960</v>
      </c>
      <c r="D13" s="8" t="s">
        <v>272</v>
      </c>
      <c r="E13" s="4">
        <v>19</v>
      </c>
      <c r="F13" s="102" t="s">
        <v>565</v>
      </c>
      <c r="G13" s="135" t="s">
        <v>566</v>
      </c>
      <c r="H13" s="4"/>
      <c r="I13" s="4"/>
      <c r="J13" s="4">
        <v>635</v>
      </c>
      <c r="K13" s="4">
        <v>16048.54</v>
      </c>
    </row>
    <row r="14" spans="1:16" x14ac:dyDescent="0.25">
      <c r="A14" s="4">
        <v>11</v>
      </c>
      <c r="B14" s="4" t="s">
        <v>587</v>
      </c>
      <c r="C14" s="108">
        <v>697</v>
      </c>
      <c r="D14" s="6" t="s">
        <v>229</v>
      </c>
      <c r="E14" s="4">
        <v>1</v>
      </c>
      <c r="F14" s="102" t="s">
        <v>565</v>
      </c>
      <c r="G14" s="135" t="s">
        <v>566</v>
      </c>
      <c r="H14" s="4"/>
      <c r="I14" s="4"/>
      <c r="J14" s="4">
        <v>636</v>
      </c>
      <c r="K14" s="4">
        <v>844.66</v>
      </c>
    </row>
    <row r="15" spans="1:16" ht="75" x14ac:dyDescent="0.25">
      <c r="A15" s="4">
        <v>12</v>
      </c>
      <c r="B15" s="4" t="s">
        <v>588</v>
      </c>
      <c r="C15" s="108" t="s">
        <v>589</v>
      </c>
      <c r="D15" s="106" t="s">
        <v>590</v>
      </c>
      <c r="E15" s="4">
        <v>12</v>
      </c>
      <c r="F15" s="102" t="s">
        <v>565</v>
      </c>
      <c r="G15" s="135" t="s">
        <v>566</v>
      </c>
      <c r="H15" s="4"/>
      <c r="I15" s="4"/>
      <c r="J15" s="4">
        <v>637</v>
      </c>
      <c r="K15" s="4">
        <v>10135.92</v>
      </c>
    </row>
    <row r="16" spans="1:16" ht="75" x14ac:dyDescent="0.25">
      <c r="A16" s="4">
        <v>13</v>
      </c>
      <c r="B16" s="4" t="s">
        <v>588</v>
      </c>
      <c r="C16" s="108" t="s">
        <v>591</v>
      </c>
      <c r="D16" s="106" t="s">
        <v>590</v>
      </c>
      <c r="E16" s="4">
        <v>12</v>
      </c>
      <c r="F16" s="102" t="s">
        <v>567</v>
      </c>
      <c r="G16" s="136" t="s">
        <v>568</v>
      </c>
      <c r="H16" s="4"/>
      <c r="I16" s="4"/>
      <c r="J16" s="4">
        <v>638</v>
      </c>
      <c r="K16" s="4">
        <v>10135.92</v>
      </c>
    </row>
    <row r="17" spans="1:11" ht="75" x14ac:dyDescent="0.25">
      <c r="A17" s="4">
        <v>14</v>
      </c>
      <c r="B17" s="4" t="s">
        <v>592</v>
      </c>
      <c r="C17" s="108">
        <v>435</v>
      </c>
      <c r="D17" s="106" t="s">
        <v>590</v>
      </c>
      <c r="E17" s="4">
        <v>9</v>
      </c>
      <c r="F17" s="102" t="s">
        <v>565</v>
      </c>
      <c r="G17" s="135" t="s">
        <v>566</v>
      </c>
      <c r="H17" s="4"/>
      <c r="I17" s="4"/>
      <c r="J17" s="4">
        <v>639</v>
      </c>
      <c r="K17" s="4">
        <v>7601.94</v>
      </c>
    </row>
    <row r="18" spans="1:11" ht="75" x14ac:dyDescent="0.25">
      <c r="A18" s="4">
        <v>15</v>
      </c>
      <c r="B18" s="4" t="s">
        <v>592</v>
      </c>
      <c r="C18" s="108">
        <v>435</v>
      </c>
      <c r="D18" s="106" t="s">
        <v>590</v>
      </c>
      <c r="E18" s="4">
        <v>14</v>
      </c>
      <c r="F18" s="102" t="s">
        <v>567</v>
      </c>
      <c r="G18" s="136" t="s">
        <v>568</v>
      </c>
      <c r="H18" s="4"/>
      <c r="I18" s="4"/>
      <c r="J18" s="4">
        <v>640</v>
      </c>
      <c r="K18" s="4">
        <v>11825.24</v>
      </c>
    </row>
    <row r="19" spans="1:11" x14ac:dyDescent="0.25">
      <c r="A19" s="4">
        <v>16</v>
      </c>
      <c r="B19" s="4" t="s">
        <v>593</v>
      </c>
      <c r="C19" s="108">
        <v>30</v>
      </c>
      <c r="D19" s="109" t="s">
        <v>594</v>
      </c>
      <c r="E19" s="4">
        <v>19</v>
      </c>
      <c r="F19" s="102" t="s">
        <v>565</v>
      </c>
      <c r="G19" s="135" t="s">
        <v>566</v>
      </c>
      <c r="H19" s="4"/>
      <c r="I19" s="4"/>
      <c r="J19" s="4">
        <v>641</v>
      </c>
      <c r="K19" s="4">
        <v>16048.54</v>
      </c>
    </row>
    <row r="20" spans="1:11" x14ac:dyDescent="0.25">
      <c r="A20" s="4">
        <v>17</v>
      </c>
      <c r="B20" s="4" t="s">
        <v>595</v>
      </c>
      <c r="C20" s="108">
        <v>30</v>
      </c>
      <c r="D20" s="109" t="s">
        <v>594</v>
      </c>
      <c r="E20" s="4">
        <v>21</v>
      </c>
      <c r="F20" s="102" t="s">
        <v>565</v>
      </c>
      <c r="G20" s="135" t="s">
        <v>566</v>
      </c>
      <c r="H20" s="4"/>
      <c r="I20" s="4"/>
      <c r="J20" s="4">
        <v>642</v>
      </c>
      <c r="K20" s="4">
        <v>17737.86</v>
      </c>
    </row>
    <row r="21" spans="1:11" x14ac:dyDescent="0.25">
      <c r="A21" s="4">
        <v>18</v>
      </c>
      <c r="B21" s="4" t="s">
        <v>596</v>
      </c>
      <c r="C21" s="108">
        <v>30</v>
      </c>
      <c r="D21" s="109" t="s">
        <v>594</v>
      </c>
      <c r="E21" s="4">
        <v>12</v>
      </c>
      <c r="F21" s="102" t="s">
        <v>565</v>
      </c>
      <c r="G21" s="135" t="s">
        <v>566</v>
      </c>
      <c r="H21" s="4"/>
      <c r="I21" s="4"/>
      <c r="J21" s="4">
        <v>643</v>
      </c>
      <c r="K21" s="4">
        <v>10135.92</v>
      </c>
    </row>
    <row r="22" spans="1:11" ht="90" x14ac:dyDescent="0.25">
      <c r="A22" s="4">
        <v>19</v>
      </c>
      <c r="B22" s="4" t="s">
        <v>597</v>
      </c>
      <c r="C22" s="108">
        <v>151</v>
      </c>
      <c r="D22" s="5" t="s">
        <v>216</v>
      </c>
      <c r="E22" s="4">
        <v>3</v>
      </c>
      <c r="F22" s="102" t="s">
        <v>565</v>
      </c>
      <c r="G22" s="135" t="s">
        <v>566</v>
      </c>
      <c r="H22" s="4"/>
      <c r="I22" s="4"/>
      <c r="J22" s="4">
        <v>644</v>
      </c>
      <c r="K22" s="4">
        <v>2533.98</v>
      </c>
    </row>
    <row r="23" spans="1:11" ht="45" x14ac:dyDescent="0.25">
      <c r="A23" s="4">
        <v>20</v>
      </c>
      <c r="B23" s="4" t="s">
        <v>598</v>
      </c>
      <c r="C23" s="108" t="s">
        <v>599</v>
      </c>
      <c r="D23" s="109" t="s">
        <v>600</v>
      </c>
      <c r="E23" s="4">
        <v>8</v>
      </c>
      <c r="F23" s="102" t="s">
        <v>567</v>
      </c>
      <c r="G23" s="142" t="s">
        <v>568</v>
      </c>
      <c r="H23" s="4"/>
      <c r="I23" s="4"/>
      <c r="J23" s="4">
        <v>645</v>
      </c>
      <c r="K23" s="4">
        <v>6757.28</v>
      </c>
    </row>
    <row r="24" spans="1:11" x14ac:dyDescent="0.25">
      <c r="A24" s="4">
        <v>21</v>
      </c>
      <c r="B24" s="4" t="s">
        <v>601</v>
      </c>
      <c r="C24" s="108">
        <v>298</v>
      </c>
      <c r="D24" s="6" t="s">
        <v>219</v>
      </c>
      <c r="E24" s="4">
        <v>4</v>
      </c>
      <c r="F24" s="102" t="s">
        <v>565</v>
      </c>
      <c r="G24" s="135" t="s">
        <v>566</v>
      </c>
      <c r="H24" s="4"/>
      <c r="I24" s="4"/>
      <c r="J24" s="4">
        <v>646</v>
      </c>
      <c r="K24" s="4">
        <v>3378.64</v>
      </c>
    </row>
    <row r="25" spans="1:11" ht="75" x14ac:dyDescent="0.25">
      <c r="A25" s="4">
        <v>22</v>
      </c>
      <c r="B25" s="4" t="s">
        <v>602</v>
      </c>
      <c r="C25" s="108">
        <v>1719</v>
      </c>
      <c r="D25" s="106" t="s">
        <v>255</v>
      </c>
      <c r="E25" s="4">
        <v>5</v>
      </c>
      <c r="F25" s="102" t="s">
        <v>565</v>
      </c>
      <c r="G25" s="135" t="s">
        <v>566</v>
      </c>
      <c r="H25" s="4"/>
      <c r="I25" s="4"/>
      <c r="J25" s="4">
        <v>647</v>
      </c>
      <c r="K25" s="4">
        <v>4223.3</v>
      </c>
    </row>
    <row r="26" spans="1:11" x14ac:dyDescent="0.25">
      <c r="A26" s="4">
        <v>23</v>
      </c>
      <c r="B26" s="4" t="s">
        <v>603</v>
      </c>
      <c r="C26" s="108">
        <v>1289</v>
      </c>
      <c r="D26" s="109" t="s">
        <v>264</v>
      </c>
      <c r="E26" s="4">
        <v>11</v>
      </c>
      <c r="F26" s="102" t="s">
        <v>565</v>
      </c>
      <c r="G26" s="135" t="s">
        <v>566</v>
      </c>
      <c r="H26" s="4"/>
      <c r="I26" s="4"/>
      <c r="J26" s="4">
        <v>648</v>
      </c>
      <c r="K26" s="4">
        <v>9291.26</v>
      </c>
    </row>
    <row r="27" spans="1:11" x14ac:dyDescent="0.25">
      <c r="A27" s="4">
        <v>24</v>
      </c>
      <c r="B27" s="4" t="s">
        <v>604</v>
      </c>
      <c r="C27" s="108">
        <v>623</v>
      </c>
      <c r="D27" s="6" t="s">
        <v>229</v>
      </c>
      <c r="E27" s="4">
        <v>7</v>
      </c>
      <c r="F27" s="102" t="s">
        <v>565</v>
      </c>
      <c r="G27" s="135" t="s">
        <v>566</v>
      </c>
      <c r="H27" s="4"/>
      <c r="I27" s="4"/>
      <c r="J27" s="4">
        <v>649</v>
      </c>
      <c r="K27" s="4">
        <v>5912.62</v>
      </c>
    </row>
    <row r="28" spans="1:11" ht="60" x14ac:dyDescent="0.25">
      <c r="A28" s="4">
        <v>25</v>
      </c>
      <c r="B28" s="4" t="s">
        <v>605</v>
      </c>
      <c r="C28" s="108" t="s">
        <v>606</v>
      </c>
      <c r="D28" s="7" t="s">
        <v>227</v>
      </c>
      <c r="E28" s="4">
        <v>4</v>
      </c>
      <c r="F28" s="102" t="s">
        <v>565</v>
      </c>
      <c r="G28" s="135" t="s">
        <v>566</v>
      </c>
      <c r="H28" s="4"/>
      <c r="I28" s="4"/>
      <c r="J28" s="4">
        <v>650</v>
      </c>
      <c r="K28" s="4">
        <v>3378.64</v>
      </c>
    </row>
    <row r="29" spans="1:11" ht="150" x14ac:dyDescent="0.25">
      <c r="A29" s="4">
        <v>26</v>
      </c>
      <c r="B29" s="4" t="s">
        <v>607</v>
      </c>
      <c r="C29" s="108">
        <v>969</v>
      </c>
      <c r="D29" s="7" t="s">
        <v>238</v>
      </c>
      <c r="E29" s="4">
        <v>9</v>
      </c>
      <c r="F29" s="102" t="s">
        <v>567</v>
      </c>
      <c r="G29" s="136" t="s">
        <v>568</v>
      </c>
      <c r="H29" s="4"/>
      <c r="I29" s="4"/>
      <c r="J29" s="4">
        <v>651</v>
      </c>
      <c r="K29" s="4">
        <v>7601.94</v>
      </c>
    </row>
    <row r="30" spans="1:11" ht="150" x14ac:dyDescent="0.25">
      <c r="A30" s="4">
        <v>28</v>
      </c>
      <c r="B30" s="4" t="s">
        <v>608</v>
      </c>
      <c r="C30" s="108">
        <v>969</v>
      </c>
      <c r="D30" s="7" t="s">
        <v>238</v>
      </c>
      <c r="E30" s="4">
        <v>1</v>
      </c>
      <c r="F30" s="102" t="s">
        <v>580</v>
      </c>
      <c r="G30" s="142" t="s">
        <v>581</v>
      </c>
      <c r="H30" s="4"/>
      <c r="I30" s="4"/>
      <c r="J30" s="4">
        <v>652</v>
      </c>
      <c r="K30" s="4">
        <v>844.66</v>
      </c>
    </row>
    <row r="31" spans="1:11" ht="45" x14ac:dyDescent="0.25">
      <c r="A31" s="4">
        <v>29</v>
      </c>
      <c r="B31" s="4" t="s">
        <v>609</v>
      </c>
      <c r="C31" s="108">
        <v>650</v>
      </c>
      <c r="D31" s="7" t="s">
        <v>231</v>
      </c>
      <c r="E31" s="4">
        <v>4</v>
      </c>
      <c r="F31" s="102" t="s">
        <v>565</v>
      </c>
      <c r="G31" s="135" t="s">
        <v>566</v>
      </c>
      <c r="H31" s="4"/>
      <c r="I31" s="4"/>
      <c r="J31" s="4">
        <v>653</v>
      </c>
      <c r="K31" s="4">
        <v>3378.64</v>
      </c>
    </row>
    <row r="32" spans="1:11" x14ac:dyDescent="0.25">
      <c r="A32" s="4">
        <v>30</v>
      </c>
      <c r="B32" s="4" t="s">
        <v>610</v>
      </c>
      <c r="C32" s="108" t="s">
        <v>611</v>
      </c>
      <c r="D32" s="109" t="s">
        <v>600</v>
      </c>
      <c r="E32" s="4">
        <v>11</v>
      </c>
      <c r="F32" s="102" t="s">
        <v>565</v>
      </c>
      <c r="G32" s="135" t="s">
        <v>566</v>
      </c>
      <c r="H32" s="4"/>
      <c r="I32" s="4"/>
      <c r="J32" s="4">
        <v>654</v>
      </c>
      <c r="K32" s="4">
        <v>9291.26</v>
      </c>
    </row>
    <row r="33" spans="1:11" x14ac:dyDescent="0.25">
      <c r="A33" s="4">
        <v>31</v>
      </c>
      <c r="B33" s="4" t="s">
        <v>612</v>
      </c>
      <c r="C33" s="108" t="s">
        <v>611</v>
      </c>
      <c r="D33" s="109" t="s">
        <v>600</v>
      </c>
      <c r="E33" s="4">
        <v>6</v>
      </c>
      <c r="F33" s="102" t="s">
        <v>565</v>
      </c>
      <c r="G33" s="135" t="s">
        <v>566</v>
      </c>
      <c r="H33" s="4"/>
      <c r="I33" s="4"/>
      <c r="J33" s="4">
        <v>655</v>
      </c>
      <c r="K33" s="4">
        <v>5067.96</v>
      </c>
    </row>
    <row r="34" spans="1:11" ht="45" x14ac:dyDescent="0.25">
      <c r="A34" s="4">
        <v>32</v>
      </c>
      <c r="B34" s="4" t="s">
        <v>613</v>
      </c>
      <c r="C34" s="108" t="s">
        <v>614</v>
      </c>
      <c r="D34" s="10">
        <v>51</v>
      </c>
      <c r="E34" s="4">
        <v>8</v>
      </c>
      <c r="F34" s="102" t="s">
        <v>615</v>
      </c>
      <c r="G34" s="136" t="s">
        <v>568</v>
      </c>
      <c r="H34" s="4"/>
      <c r="I34" s="4"/>
      <c r="J34" s="4">
        <v>656</v>
      </c>
      <c r="K34" s="4">
        <v>6757.28</v>
      </c>
    </row>
    <row r="35" spans="1:11" ht="75" x14ac:dyDescent="0.25">
      <c r="A35" s="4">
        <v>33</v>
      </c>
      <c r="B35" s="4" t="s">
        <v>616</v>
      </c>
      <c r="C35" s="108">
        <v>435</v>
      </c>
      <c r="D35" s="106" t="s">
        <v>590</v>
      </c>
      <c r="E35" s="4">
        <v>4</v>
      </c>
      <c r="F35" s="102" t="s">
        <v>565</v>
      </c>
      <c r="G35" s="135" t="s">
        <v>566</v>
      </c>
      <c r="H35" s="4"/>
      <c r="I35" s="4"/>
      <c r="J35" s="4">
        <v>657</v>
      </c>
      <c r="K35" s="4">
        <v>3378.64</v>
      </c>
    </row>
    <row r="36" spans="1:11" ht="75" x14ac:dyDescent="0.25">
      <c r="A36" s="4">
        <v>34</v>
      </c>
      <c r="B36" s="4" t="s">
        <v>616</v>
      </c>
      <c r="C36" s="108">
        <v>435</v>
      </c>
      <c r="D36" s="106" t="s">
        <v>590</v>
      </c>
      <c r="E36" s="4">
        <v>1</v>
      </c>
      <c r="F36" s="102" t="s">
        <v>580</v>
      </c>
      <c r="G36" s="142" t="s">
        <v>581</v>
      </c>
      <c r="H36" s="4"/>
      <c r="I36" s="4"/>
      <c r="J36" s="4">
        <v>658</v>
      </c>
      <c r="K36" s="4">
        <v>844.66</v>
      </c>
    </row>
    <row r="37" spans="1:11" ht="75" x14ac:dyDescent="0.25">
      <c r="A37" s="4">
        <v>35</v>
      </c>
      <c r="B37" s="4" t="s">
        <v>617</v>
      </c>
      <c r="C37" s="108">
        <v>435</v>
      </c>
      <c r="D37" s="106" t="s">
        <v>590</v>
      </c>
      <c r="E37" s="4">
        <v>33</v>
      </c>
      <c r="F37" s="102" t="s">
        <v>580</v>
      </c>
      <c r="G37" s="142" t="s">
        <v>581</v>
      </c>
      <c r="H37" s="4"/>
      <c r="I37" s="4"/>
      <c r="J37" s="4">
        <v>659</v>
      </c>
      <c r="K37" s="4">
        <v>27873.78</v>
      </c>
    </row>
    <row r="38" spans="1:11" ht="90" x14ac:dyDescent="0.25">
      <c r="A38" s="4">
        <v>36</v>
      </c>
      <c r="B38" s="4" t="s">
        <v>618</v>
      </c>
      <c r="C38" s="108">
        <v>151</v>
      </c>
      <c r="D38" s="5" t="s">
        <v>216</v>
      </c>
      <c r="E38" s="4">
        <v>4</v>
      </c>
      <c r="F38" s="102" t="s">
        <v>565</v>
      </c>
      <c r="G38" s="135" t="s">
        <v>566</v>
      </c>
      <c r="H38" s="4"/>
      <c r="I38" s="4"/>
      <c r="J38" s="4">
        <v>660</v>
      </c>
      <c r="K38" s="4">
        <v>3378.64</v>
      </c>
    </row>
    <row r="39" spans="1:11" ht="90" x14ac:dyDescent="0.25">
      <c r="A39" s="4">
        <v>37</v>
      </c>
      <c r="B39" s="4" t="s">
        <v>618</v>
      </c>
      <c r="C39" s="108">
        <v>151</v>
      </c>
      <c r="D39" s="5" t="s">
        <v>216</v>
      </c>
      <c r="E39" s="4">
        <v>1</v>
      </c>
      <c r="F39" s="102" t="s">
        <v>567</v>
      </c>
      <c r="G39" s="136" t="s">
        <v>568</v>
      </c>
      <c r="H39" s="4"/>
      <c r="I39" s="4"/>
      <c r="J39" s="4">
        <v>661</v>
      </c>
      <c r="K39" s="4">
        <v>844.66</v>
      </c>
    </row>
    <row r="40" spans="1:11" ht="60" x14ac:dyDescent="0.25">
      <c r="A40" s="4">
        <v>38</v>
      </c>
      <c r="B40" s="4" t="s">
        <v>619</v>
      </c>
      <c r="C40" s="108" t="s">
        <v>620</v>
      </c>
      <c r="D40" s="7" t="s">
        <v>258</v>
      </c>
      <c r="E40" s="4">
        <v>2</v>
      </c>
      <c r="F40" s="102" t="s">
        <v>580</v>
      </c>
      <c r="G40" s="142" t="s">
        <v>581</v>
      </c>
      <c r="H40" s="4"/>
      <c r="I40" s="4"/>
      <c r="J40" s="4">
        <v>662</v>
      </c>
      <c r="K40" s="4">
        <v>1689.32</v>
      </c>
    </row>
    <row r="41" spans="1:11" ht="45" x14ac:dyDescent="0.25">
      <c r="A41" s="4">
        <v>39</v>
      </c>
      <c r="B41" s="4" t="s">
        <v>621</v>
      </c>
      <c r="C41" s="108" t="s">
        <v>622</v>
      </c>
      <c r="D41" s="7" t="s">
        <v>224</v>
      </c>
      <c r="E41" s="4">
        <v>6</v>
      </c>
      <c r="F41" s="102" t="s">
        <v>565</v>
      </c>
      <c r="G41" s="135" t="s">
        <v>566</v>
      </c>
      <c r="H41" s="4"/>
      <c r="I41" s="4"/>
      <c r="J41" s="4">
        <v>663</v>
      </c>
      <c r="K41" s="4">
        <v>5067.96</v>
      </c>
    </row>
    <row r="42" spans="1:11" x14ac:dyDescent="0.25">
      <c r="A42" s="4">
        <v>40</v>
      </c>
      <c r="B42" s="4" t="s">
        <v>623</v>
      </c>
      <c r="C42" s="108">
        <v>932</v>
      </c>
      <c r="D42" s="6" t="s">
        <v>229</v>
      </c>
      <c r="E42" s="4">
        <v>7</v>
      </c>
      <c r="F42" s="102" t="s">
        <v>565</v>
      </c>
      <c r="G42" s="135" t="s">
        <v>566</v>
      </c>
      <c r="H42" s="4"/>
      <c r="I42" s="4"/>
      <c r="J42" s="4">
        <v>664</v>
      </c>
      <c r="K42" s="4">
        <v>5912.62</v>
      </c>
    </row>
    <row r="43" spans="1:11" ht="45" x14ac:dyDescent="0.25">
      <c r="A43" s="4">
        <v>41</v>
      </c>
      <c r="B43" s="4" t="s">
        <v>624</v>
      </c>
      <c r="C43" s="108">
        <v>931</v>
      </c>
      <c r="D43" s="7" t="s">
        <v>237</v>
      </c>
      <c r="E43" s="4">
        <v>2</v>
      </c>
      <c r="F43" s="102" t="s">
        <v>565</v>
      </c>
      <c r="G43" s="135" t="s">
        <v>566</v>
      </c>
      <c r="H43" s="4"/>
      <c r="I43" s="4"/>
      <c r="J43" s="4">
        <v>665</v>
      </c>
      <c r="K43" s="4">
        <v>1689.32</v>
      </c>
    </row>
    <row r="44" spans="1:11" x14ac:dyDescent="0.25">
      <c r="A44" s="4">
        <v>42</v>
      </c>
      <c r="B44" s="4" t="s">
        <v>625</v>
      </c>
      <c r="C44" s="108">
        <v>719</v>
      </c>
      <c r="D44" s="6" t="s">
        <v>229</v>
      </c>
      <c r="E44" s="4">
        <v>7</v>
      </c>
      <c r="F44" s="102" t="s">
        <v>565</v>
      </c>
      <c r="G44" s="135" t="s">
        <v>566</v>
      </c>
      <c r="H44" s="4"/>
      <c r="I44" s="4"/>
      <c r="J44" s="4">
        <v>666</v>
      </c>
      <c r="K44" s="4">
        <v>5912.62</v>
      </c>
    </row>
    <row r="45" spans="1:11" x14ac:dyDescent="0.25">
      <c r="A45" s="4">
        <v>43</v>
      </c>
      <c r="B45" s="4" t="s">
        <v>626</v>
      </c>
      <c r="C45" s="108">
        <v>783</v>
      </c>
      <c r="D45" s="6" t="s">
        <v>229</v>
      </c>
      <c r="E45" s="4">
        <v>4</v>
      </c>
      <c r="F45" s="102" t="s">
        <v>565</v>
      </c>
      <c r="G45" s="135" t="s">
        <v>566</v>
      </c>
      <c r="H45" s="4"/>
      <c r="I45" s="4"/>
      <c r="J45" s="4">
        <v>667</v>
      </c>
      <c r="K45" s="4">
        <v>3378.64</v>
      </c>
    </row>
    <row r="46" spans="1:11" ht="45" x14ac:dyDescent="0.25">
      <c r="A46" s="4">
        <v>44</v>
      </c>
      <c r="B46" s="4" t="s">
        <v>627</v>
      </c>
      <c r="C46" s="108">
        <v>2960</v>
      </c>
      <c r="D46" s="8" t="s">
        <v>272</v>
      </c>
      <c r="E46" s="4">
        <v>4</v>
      </c>
      <c r="F46" s="102" t="s">
        <v>565</v>
      </c>
      <c r="G46" s="135" t="s">
        <v>566</v>
      </c>
      <c r="H46" s="4"/>
      <c r="I46" s="4"/>
      <c r="J46" s="4">
        <v>668</v>
      </c>
      <c r="K46" s="4">
        <v>3378.64</v>
      </c>
    </row>
    <row r="47" spans="1:11" x14ac:dyDescent="0.25">
      <c r="A47" s="4">
        <v>45</v>
      </c>
      <c r="B47" s="4" t="s">
        <v>628</v>
      </c>
      <c r="C47" s="108">
        <v>623</v>
      </c>
      <c r="D47" s="6" t="s">
        <v>229</v>
      </c>
      <c r="E47" s="4">
        <v>2</v>
      </c>
      <c r="F47" s="102" t="s">
        <v>565</v>
      </c>
      <c r="G47" s="135" t="s">
        <v>566</v>
      </c>
      <c r="H47" s="4"/>
      <c r="I47" s="4"/>
      <c r="J47" s="4">
        <v>669</v>
      </c>
      <c r="K47" s="4">
        <v>1689.32</v>
      </c>
    </row>
    <row r="48" spans="1:11" x14ac:dyDescent="0.25">
      <c r="A48" s="4">
        <v>46</v>
      </c>
      <c r="B48" s="4" t="s">
        <v>629</v>
      </c>
      <c r="C48" s="108">
        <v>644</v>
      </c>
      <c r="D48" s="6" t="s">
        <v>229</v>
      </c>
      <c r="E48" s="4">
        <v>1</v>
      </c>
      <c r="F48" s="102" t="s">
        <v>565</v>
      </c>
      <c r="G48" s="135" t="s">
        <v>566</v>
      </c>
      <c r="H48" s="4"/>
      <c r="I48" s="4"/>
      <c r="J48" s="4">
        <v>670</v>
      </c>
      <c r="K48" s="4">
        <v>844.66</v>
      </c>
    </row>
    <row r="49" spans="1:11" ht="60" x14ac:dyDescent="0.25">
      <c r="A49" s="4">
        <v>47</v>
      </c>
      <c r="B49" s="4" t="s">
        <v>630</v>
      </c>
      <c r="C49" s="108">
        <v>572</v>
      </c>
      <c r="D49" s="7" t="s">
        <v>227</v>
      </c>
      <c r="E49" s="4">
        <v>1</v>
      </c>
      <c r="F49" s="102" t="s">
        <v>565</v>
      </c>
      <c r="G49" s="135" t="s">
        <v>566</v>
      </c>
      <c r="H49" s="4"/>
      <c r="I49" s="4"/>
      <c r="J49" s="4">
        <v>671</v>
      </c>
      <c r="K49" s="4">
        <v>844.66</v>
      </c>
    </row>
    <row r="50" spans="1:11" ht="60" x14ac:dyDescent="0.25">
      <c r="A50" s="4">
        <v>48</v>
      </c>
      <c r="B50" s="4" t="s">
        <v>630</v>
      </c>
      <c r="C50" s="108">
        <v>572</v>
      </c>
      <c r="D50" s="7" t="s">
        <v>227</v>
      </c>
      <c r="E50" s="4">
        <v>10</v>
      </c>
      <c r="F50" s="102" t="s">
        <v>631</v>
      </c>
      <c r="G50" s="135" t="s">
        <v>566</v>
      </c>
      <c r="H50" s="4"/>
      <c r="I50" s="4"/>
      <c r="J50" s="4">
        <v>672</v>
      </c>
      <c r="K50" s="4">
        <v>8446.6</v>
      </c>
    </row>
    <row r="51" spans="1:11" ht="45" x14ac:dyDescent="0.25">
      <c r="A51" s="4">
        <v>49</v>
      </c>
      <c r="B51" s="4" t="s">
        <v>632</v>
      </c>
      <c r="C51" s="108">
        <v>560</v>
      </c>
      <c r="D51" s="6" t="s">
        <v>226</v>
      </c>
      <c r="E51" s="4">
        <v>1</v>
      </c>
      <c r="F51" s="102" t="s">
        <v>567</v>
      </c>
      <c r="G51" s="136" t="s">
        <v>568</v>
      </c>
      <c r="H51" s="4"/>
      <c r="I51" s="4"/>
      <c r="J51" s="4">
        <v>673</v>
      </c>
      <c r="K51" s="4">
        <v>844.66</v>
      </c>
    </row>
    <row r="52" spans="1:11" ht="75" x14ac:dyDescent="0.25">
      <c r="A52" s="4">
        <v>50</v>
      </c>
      <c r="B52" s="4" t="s">
        <v>633</v>
      </c>
      <c r="C52" s="108">
        <v>435</v>
      </c>
      <c r="D52" s="106" t="s">
        <v>590</v>
      </c>
      <c r="E52" s="4">
        <v>1</v>
      </c>
      <c r="F52" s="102" t="s">
        <v>565</v>
      </c>
      <c r="G52" s="135" t="s">
        <v>566</v>
      </c>
      <c r="H52" s="4"/>
      <c r="I52" s="4"/>
      <c r="J52" s="4">
        <v>674</v>
      </c>
      <c r="K52" s="4">
        <v>844.66</v>
      </c>
    </row>
    <row r="53" spans="1:11" x14ac:dyDescent="0.25">
      <c r="A53" s="4">
        <v>51</v>
      </c>
      <c r="B53" s="4" t="s">
        <v>634</v>
      </c>
      <c r="C53" s="108">
        <v>3091</v>
      </c>
      <c r="D53" s="109" t="s">
        <v>572</v>
      </c>
      <c r="E53" s="4">
        <v>9</v>
      </c>
      <c r="F53" s="102" t="s">
        <v>635</v>
      </c>
      <c r="G53" s="135" t="s">
        <v>566</v>
      </c>
      <c r="H53" s="4"/>
      <c r="I53" s="4"/>
      <c r="J53" s="4">
        <v>675</v>
      </c>
      <c r="K53" s="4">
        <v>7601.94</v>
      </c>
    </row>
    <row r="54" spans="1:11" ht="45" x14ac:dyDescent="0.25">
      <c r="A54" s="4">
        <v>52</v>
      </c>
      <c r="B54" s="4" t="s">
        <v>636</v>
      </c>
      <c r="C54" s="108">
        <v>3091</v>
      </c>
      <c r="D54" s="109" t="s">
        <v>572</v>
      </c>
      <c r="E54" s="4">
        <v>28</v>
      </c>
      <c r="F54" s="102" t="s">
        <v>567</v>
      </c>
      <c r="G54" s="136" t="s">
        <v>568</v>
      </c>
      <c r="H54" s="4"/>
      <c r="I54" s="4"/>
      <c r="J54" s="4">
        <v>676</v>
      </c>
      <c r="K54" s="4">
        <v>23650.720000000001</v>
      </c>
    </row>
    <row r="55" spans="1:11" ht="30" x14ac:dyDescent="0.25">
      <c r="A55" s="4">
        <v>53</v>
      </c>
      <c r="B55" s="4" t="s">
        <v>637</v>
      </c>
      <c r="C55" s="108" t="s">
        <v>638</v>
      </c>
      <c r="D55" s="109" t="s">
        <v>278</v>
      </c>
      <c r="E55" s="4">
        <v>28</v>
      </c>
      <c r="F55" s="102" t="s">
        <v>639</v>
      </c>
      <c r="G55" s="135" t="s">
        <v>566</v>
      </c>
      <c r="H55" s="4"/>
      <c r="I55" s="4"/>
      <c r="J55" s="4">
        <v>677</v>
      </c>
      <c r="K55" s="4">
        <v>23650.71</v>
      </c>
    </row>
    <row r="56" spans="1:11" ht="30" x14ac:dyDescent="0.25">
      <c r="A56" s="4">
        <v>54</v>
      </c>
      <c r="B56" s="4" t="s">
        <v>640</v>
      </c>
      <c r="C56" s="108" t="s">
        <v>641</v>
      </c>
      <c r="D56" s="109" t="s">
        <v>278</v>
      </c>
      <c r="E56" s="4">
        <v>6</v>
      </c>
      <c r="F56" s="102" t="s">
        <v>639</v>
      </c>
      <c r="G56" s="135" t="s">
        <v>566</v>
      </c>
      <c r="H56" s="4"/>
      <c r="I56" s="4"/>
      <c r="J56" s="4">
        <v>678</v>
      </c>
      <c r="K56" s="4">
        <v>5067.96</v>
      </c>
    </row>
    <row r="57" spans="1:11" ht="60" x14ac:dyDescent="0.25">
      <c r="A57" s="4">
        <v>55</v>
      </c>
      <c r="B57" s="4" t="s">
        <v>630</v>
      </c>
      <c r="C57" s="108">
        <v>572</v>
      </c>
      <c r="D57" s="7" t="s">
        <v>227</v>
      </c>
      <c r="E57" s="4">
        <v>3</v>
      </c>
      <c r="F57" s="102" t="s">
        <v>567</v>
      </c>
      <c r="G57" s="136" t="s">
        <v>568</v>
      </c>
      <c r="H57" s="4"/>
      <c r="I57" s="4"/>
      <c r="J57" s="4">
        <v>679</v>
      </c>
      <c r="K57" s="4">
        <v>2533.98</v>
      </c>
    </row>
    <row r="58" spans="1:11" ht="75" x14ac:dyDescent="0.25">
      <c r="A58" s="4">
        <v>56</v>
      </c>
      <c r="B58" s="4" t="s">
        <v>588</v>
      </c>
      <c r="C58" s="108" t="s">
        <v>642</v>
      </c>
      <c r="D58" s="106" t="s">
        <v>590</v>
      </c>
      <c r="E58" s="4">
        <v>2</v>
      </c>
      <c r="F58" s="102" t="s">
        <v>567</v>
      </c>
      <c r="G58" s="136" t="s">
        <v>568</v>
      </c>
      <c r="H58" s="4"/>
      <c r="I58" s="4"/>
      <c r="J58" s="4">
        <v>680</v>
      </c>
      <c r="K58" s="4">
        <v>1689.32</v>
      </c>
    </row>
    <row r="59" spans="1:11" ht="45" x14ac:dyDescent="0.25">
      <c r="A59" s="4">
        <v>57</v>
      </c>
      <c r="B59" s="4" t="s">
        <v>609</v>
      </c>
      <c r="C59" s="108">
        <v>650</v>
      </c>
      <c r="D59" s="7" t="s">
        <v>231</v>
      </c>
      <c r="E59" s="4">
        <v>18</v>
      </c>
      <c r="F59" s="102" t="s">
        <v>631</v>
      </c>
      <c r="G59" s="135" t="s">
        <v>566</v>
      </c>
      <c r="H59" s="4"/>
      <c r="I59" s="4"/>
      <c r="J59" s="4">
        <v>681</v>
      </c>
      <c r="K59" s="4">
        <v>15203.88</v>
      </c>
    </row>
    <row r="60" spans="1:11" ht="30" x14ac:dyDescent="0.25">
      <c r="A60" s="4">
        <v>58</v>
      </c>
      <c r="B60" s="4" t="s">
        <v>610</v>
      </c>
      <c r="C60" s="108" t="s">
        <v>611</v>
      </c>
      <c r="D60" s="109" t="s">
        <v>600</v>
      </c>
      <c r="E60" s="4">
        <v>14</v>
      </c>
      <c r="F60" s="102" t="s">
        <v>631</v>
      </c>
      <c r="G60" s="135" t="s">
        <v>566</v>
      </c>
      <c r="H60" s="4"/>
      <c r="I60" s="4"/>
      <c r="J60" s="4">
        <v>682</v>
      </c>
      <c r="K60" s="4">
        <v>11825.24</v>
      </c>
    </row>
    <row r="61" spans="1:11" x14ac:dyDescent="0.25">
      <c r="A61" s="4">
        <v>59</v>
      </c>
      <c r="B61" s="4" t="s">
        <v>612</v>
      </c>
      <c r="C61" s="108" t="s">
        <v>611</v>
      </c>
      <c r="D61" s="109" t="s">
        <v>600</v>
      </c>
      <c r="E61" s="4">
        <v>12</v>
      </c>
      <c r="F61" s="102" t="s">
        <v>565</v>
      </c>
      <c r="G61" s="135" t="s">
        <v>566</v>
      </c>
      <c r="H61" s="4"/>
      <c r="I61" s="4"/>
      <c r="J61" s="4">
        <v>683</v>
      </c>
      <c r="K61" s="4">
        <v>10135.92</v>
      </c>
    </row>
    <row r="62" spans="1:11" ht="45" x14ac:dyDescent="0.25">
      <c r="A62" s="4">
        <v>60</v>
      </c>
      <c r="B62" s="4" t="s">
        <v>623</v>
      </c>
      <c r="C62" s="108">
        <v>932</v>
      </c>
      <c r="D62" s="6" t="s">
        <v>229</v>
      </c>
      <c r="E62" s="4">
        <v>3</v>
      </c>
      <c r="F62" s="102" t="s">
        <v>567</v>
      </c>
      <c r="G62" s="136" t="s">
        <v>568</v>
      </c>
      <c r="H62" s="4"/>
      <c r="I62" s="4"/>
      <c r="J62" s="4">
        <v>684</v>
      </c>
      <c r="K62" s="4">
        <v>2533.98</v>
      </c>
    </row>
    <row r="63" spans="1:11" ht="45" x14ac:dyDescent="0.25">
      <c r="A63" s="4">
        <v>61</v>
      </c>
      <c r="B63" s="4" t="s">
        <v>624</v>
      </c>
      <c r="C63" s="108">
        <v>931</v>
      </c>
      <c r="D63" s="7" t="s">
        <v>237</v>
      </c>
      <c r="E63" s="4">
        <v>1</v>
      </c>
      <c r="F63" s="102" t="s">
        <v>580</v>
      </c>
      <c r="G63" s="142" t="s">
        <v>581</v>
      </c>
      <c r="H63" s="4"/>
      <c r="I63" s="4"/>
      <c r="J63" s="4">
        <v>685</v>
      </c>
      <c r="K63" s="4">
        <v>844.66</v>
      </c>
    </row>
    <row r="64" spans="1:11" ht="45" x14ac:dyDescent="0.25">
      <c r="A64" s="4">
        <v>62</v>
      </c>
      <c r="B64" s="4" t="s">
        <v>625</v>
      </c>
      <c r="C64" s="108">
        <v>719</v>
      </c>
      <c r="D64" s="6" t="s">
        <v>229</v>
      </c>
      <c r="E64" s="4">
        <v>3</v>
      </c>
      <c r="F64" s="102" t="s">
        <v>643</v>
      </c>
      <c r="G64" s="136" t="s">
        <v>568</v>
      </c>
      <c r="H64" s="4"/>
      <c r="I64" s="4"/>
      <c r="J64" s="4">
        <v>686</v>
      </c>
      <c r="K64" s="4">
        <v>2533.98</v>
      </c>
    </row>
    <row r="65" spans="1:11" x14ac:dyDescent="0.25">
      <c r="C65" s="143"/>
      <c r="D65" s="143"/>
      <c r="J65" s="4"/>
      <c r="K65" s="4"/>
    </row>
    <row r="66" spans="1:11" x14ac:dyDescent="0.25">
      <c r="A66" s="144"/>
      <c r="B66" s="144" t="s">
        <v>209</v>
      </c>
      <c r="C66" s="145"/>
      <c r="D66" s="145"/>
      <c r="E66" s="144">
        <f>SUM(E4:E64)</f>
        <v>494</v>
      </c>
      <c r="F66" s="144"/>
      <c r="G66" s="144"/>
      <c r="H66" s="144"/>
      <c r="I66" s="144"/>
      <c r="J66" s="144"/>
      <c r="K66" s="144">
        <f>SUM(K4:K65)</f>
        <v>417262.50999999995</v>
      </c>
    </row>
  </sheetData>
  <mergeCells count="2">
    <mergeCell ref="A1:K1"/>
    <mergeCell ref="M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D2A9-10A2-4F1D-A390-5238351E7488}">
  <dimension ref="A1:O4"/>
  <sheetViews>
    <sheetView tabSelected="1" workbookViewId="0">
      <selection activeCell="J18" sqref="J18"/>
    </sheetView>
  </sheetViews>
  <sheetFormatPr defaultRowHeight="15" x14ac:dyDescent="0.25"/>
  <cols>
    <col min="2" max="2" width="13" customWidth="1"/>
    <col min="3" max="3" width="16.5703125" customWidth="1"/>
    <col min="4" max="4" width="14.85546875" customWidth="1"/>
    <col min="5" max="5" width="16.85546875" customWidth="1"/>
    <col min="6" max="6" width="15.140625" customWidth="1"/>
    <col min="7" max="7" width="16.42578125" customWidth="1"/>
    <col min="8" max="8" width="14.85546875" customWidth="1"/>
    <col min="9" max="9" width="16.140625" customWidth="1"/>
    <col min="10" max="10" width="16.28515625" customWidth="1"/>
    <col min="11" max="11" width="21.85546875" customWidth="1"/>
    <col min="12" max="12" width="15.140625" customWidth="1"/>
    <col min="13" max="13" width="16.28515625" customWidth="1"/>
    <col min="14" max="14" width="16.140625" customWidth="1"/>
    <col min="15" max="15" width="17.7109375" customWidth="1"/>
  </cols>
  <sheetData>
    <row r="1" spans="1:15" ht="45" customHeight="1" x14ac:dyDescent="0.3">
      <c r="A1" s="129" t="s">
        <v>644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5" ht="15.75" thickBot="1" x14ac:dyDescent="0.3"/>
    <row r="3" spans="1:15" ht="118.5" customHeight="1" thickBot="1" x14ac:dyDescent="0.3">
      <c r="A3" s="92" t="s">
        <v>511</v>
      </c>
      <c r="B3" s="83" t="s">
        <v>645</v>
      </c>
      <c r="C3" s="93" t="s">
        <v>160</v>
      </c>
      <c r="D3" s="93" t="s">
        <v>515</v>
      </c>
      <c r="E3" s="83" t="s">
        <v>211</v>
      </c>
      <c r="F3" s="83" t="s">
        <v>516</v>
      </c>
      <c r="G3" s="83" t="s">
        <v>524</v>
      </c>
      <c r="H3" s="95" t="s">
        <v>319</v>
      </c>
      <c r="I3" s="94" t="s">
        <v>324</v>
      </c>
      <c r="J3" s="83" t="s">
        <v>326</v>
      </c>
      <c r="K3" s="95" t="s">
        <v>328</v>
      </c>
      <c r="L3" s="83" t="s">
        <v>525</v>
      </c>
      <c r="M3" s="83" t="s">
        <v>338</v>
      </c>
      <c r="N3" s="83" t="s">
        <v>350</v>
      </c>
      <c r="O3" s="16" t="s">
        <v>509</v>
      </c>
    </row>
    <row r="4" spans="1:15" ht="117" customHeight="1" x14ac:dyDescent="0.25">
      <c r="A4" s="1" t="s">
        <v>2</v>
      </c>
      <c r="B4" s="100" t="s">
        <v>646</v>
      </c>
      <c r="C4" s="1">
        <v>1543</v>
      </c>
      <c r="D4" s="1">
        <v>3390</v>
      </c>
      <c r="E4" s="1">
        <v>4687</v>
      </c>
      <c r="F4" s="1" t="s">
        <v>647</v>
      </c>
      <c r="G4" s="146" t="s">
        <v>318</v>
      </c>
      <c r="H4" s="1" t="s">
        <v>320</v>
      </c>
      <c r="I4" s="100" t="s">
        <v>648</v>
      </c>
      <c r="J4" s="101">
        <v>3390</v>
      </c>
      <c r="K4" s="147" t="s">
        <v>649</v>
      </c>
      <c r="L4" s="13"/>
      <c r="M4" s="13" t="s">
        <v>650</v>
      </c>
      <c r="N4" s="13" t="s">
        <v>651</v>
      </c>
      <c r="O4" s="13">
        <v>127580.31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NERAZVRSTANE CESTE</vt:lpstr>
      <vt:lpstr>JAVNE PROM. POVRŠINE</vt:lpstr>
      <vt:lpstr>JAVNE ZEL. POVRŠINE</vt:lpstr>
      <vt:lpstr>GRAĐEVINE I UREĐ. JAVNE NAMJ.</vt:lpstr>
      <vt:lpstr>JAVNA RASVJETA</vt:lpstr>
      <vt:lpstr>GROBLJE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margaritalukacic@gmail.com</dc:creator>
  <cp:lastModifiedBy>margaritalukacic@gmail.com</cp:lastModifiedBy>
  <dcterms:created xsi:type="dcterms:W3CDTF">2026-02-19T10:17:34Z</dcterms:created>
  <dcterms:modified xsi:type="dcterms:W3CDTF">2026-02-19T10:54:16Z</dcterms:modified>
</cp:coreProperties>
</file>