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:\SEKTOR\FINANCIJSKI PLAN 2026-2028\SAP ZA OBJAVU\UREĐENO ZA OBJAVU\"/>
    </mc:Choice>
  </mc:AlternateContent>
  <xr:revisionPtr revIDLastSave="0" documentId="13_ncr:1_{11F871C1-D533-42B0-BC3D-5596EC480E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RH" sheetId="1" r:id="rId1"/>
  </sheets>
  <definedNames>
    <definedName name="_xlnm._FilterDatabase" localSheetId="0" hidden="1">DIRH!$A$1:$L$77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" i="1" l="1"/>
  <c r="L2" i="1"/>
  <c r="J2" i="1"/>
  <c r="J51" i="1"/>
  <c r="J69" i="1"/>
  <c r="L51" i="1"/>
  <c r="K51" i="1"/>
  <c r="L53" i="1"/>
  <c r="K53" i="1"/>
  <c r="J55" i="1"/>
  <c r="L26" i="1"/>
  <c r="L13" i="1"/>
  <c r="K13" i="1"/>
  <c r="J74" i="1" l="1"/>
  <c r="J24" i="1"/>
  <c r="K59" i="1"/>
  <c r="L59" i="1"/>
  <c r="K60" i="1"/>
  <c r="L60" i="1"/>
  <c r="J66" i="1"/>
  <c r="J61" i="1"/>
  <c r="J53" i="1"/>
  <c r="J52" i="1" s="1"/>
  <c r="K46" i="1"/>
  <c r="L46" i="1"/>
  <c r="J47" i="1"/>
  <c r="J46" i="1" s="1"/>
  <c r="L43" i="1"/>
  <c r="K43" i="1"/>
  <c r="J44" i="1"/>
  <c r="J43" i="1" s="1"/>
  <c r="L36" i="1"/>
  <c r="K36" i="1"/>
  <c r="J40" i="1"/>
  <c r="J37" i="1"/>
  <c r="L31" i="1"/>
  <c r="K31" i="1"/>
  <c r="J32" i="1"/>
  <c r="J34" i="1"/>
  <c r="K26" i="1"/>
  <c r="J27" i="1"/>
  <c r="J26" i="1" s="1"/>
  <c r="J18" i="1"/>
  <c r="L8" i="1"/>
  <c r="K8" i="1"/>
  <c r="J14" i="1"/>
  <c r="J9" i="1"/>
  <c r="J8" i="1" s="1"/>
  <c r="J13" i="1" l="1"/>
  <c r="J59" i="1"/>
  <c r="J60" i="1"/>
  <c r="J31" i="1"/>
  <c r="J36" i="1"/>
</calcChain>
</file>

<file path=xl/sharedStrings.xml><?xml version="1.0" encoding="utf-8"?>
<sst xmlns="http://schemas.openxmlformats.org/spreadsheetml/2006/main" count="159" uniqueCount="43">
  <si>
    <t>Funk.podr.</t>
  </si>
  <si>
    <t>Izvor</t>
  </si>
  <si>
    <t>Državni inspektorat</t>
  </si>
  <si>
    <t>3213 Inspekcijski nadzor</t>
  </si>
  <si>
    <t>A673014</t>
  </si>
  <si>
    <t>NADZOR GRAĐENJA</t>
  </si>
  <si>
    <t>0411</t>
  </si>
  <si>
    <t>Materijalni rashodi</t>
  </si>
  <si>
    <t>Naknade troškova zaposlenima</t>
  </si>
  <si>
    <t>Rashodi za materijal i energiju</t>
  </si>
  <si>
    <t>Rashodi za usluge</t>
  </si>
  <si>
    <t>A673018</t>
  </si>
  <si>
    <t>ADMINISTRACIJA I UPRAVLJANJE</t>
  </si>
  <si>
    <t>Rashodi za zaposlene</t>
  </si>
  <si>
    <t>11</t>
  </si>
  <si>
    <t>Plaće (Bruto)</t>
  </si>
  <si>
    <t>Ostali rashodi za zaposlene</t>
  </si>
  <si>
    <t>Doprinosi iz plaće</t>
  </si>
  <si>
    <t>Naknade troškova osobama izvan radnog odnosa</t>
  </si>
  <si>
    <t>Ostali nespomenuti rashodi poslovanja</t>
  </si>
  <si>
    <t>Financijski rashodi</t>
  </si>
  <si>
    <t>Ostali financijski rashodi</t>
  </si>
  <si>
    <t>A673020</t>
  </si>
  <si>
    <t>NADZOR SASTAVNICA OKOLIŠA</t>
  </si>
  <si>
    <t>K673015</t>
  </si>
  <si>
    <t>OBNOVA VOZNOG PARKA</t>
  </si>
  <si>
    <t>Rashodi za nabavu proizvedene dugotrajne imovine</t>
  </si>
  <si>
    <t>Prijevozna sredstva</t>
  </si>
  <si>
    <t>K673016</t>
  </si>
  <si>
    <t>INFORMATIZACIJA</t>
  </si>
  <si>
    <t>Postrojenja i oprema</t>
  </si>
  <si>
    <t>Nematerijalna proizvedena imovina</t>
  </si>
  <si>
    <t>K673017</t>
  </si>
  <si>
    <t>OPREMANJE</t>
  </si>
  <si>
    <t>A673013</t>
  </si>
  <si>
    <t>PROSAFE</t>
  </si>
  <si>
    <t>A673021</t>
  </si>
  <si>
    <t>NADZOR SIGURNOSTI PROIZVODA</t>
  </si>
  <si>
    <t>A673022</t>
  </si>
  <si>
    <t xml:space="preserve">SLUŽBENE KONTROLE </t>
  </si>
  <si>
    <t>Projekcija proračuna za 2027.</t>
  </si>
  <si>
    <t>Projekcija proračuna za 2028.</t>
  </si>
  <si>
    <t>Plan 2026. (NN 152/2025)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</si>
</sst>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1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" fontId="5" fillId="3" borderId="8" applyNumberFormat="0" applyProtection="0">
      <alignment vertical="center"/>
    </xf>
    <xf numFmtId="0" fontId="6" fillId="0" borderId="0"/>
    <xf numFmtId="0" fontId="5" fillId="4" borderId="8" applyNumberFormat="0" applyProtection="0">
      <alignment horizontal="left" vertical="center" indent="1" justifyLastLine="1"/>
    </xf>
  </cellStyleXfs>
  <cellXfs count="94">
    <xf numFmtId="0" fontId="0" fillId="0" borderId="0" xfId="0"/>
    <xf numFmtId="0" fontId="2" fillId="0" borderId="3" xfId="0" applyFont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5" xfId="0" applyFont="1" applyFill="1" applyBorder="1"/>
    <xf numFmtId="0" fontId="2" fillId="0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1" fillId="0" borderId="7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4" fontId="1" fillId="0" borderId="9" xfId="0" applyNumberFormat="1" applyFont="1" applyFill="1" applyBorder="1" applyAlignment="1">
      <alignment horizontal="right"/>
    </xf>
    <xf numFmtId="4" fontId="2" fillId="0" borderId="9" xfId="0" applyNumberFormat="1" applyFont="1" applyFill="1" applyBorder="1" applyAlignment="1">
      <alignment horizontal="right"/>
    </xf>
    <xf numFmtId="4" fontId="1" fillId="0" borderId="9" xfId="0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4" fontId="2" fillId="5" borderId="9" xfId="0" applyNumberFormat="1" applyFont="1" applyFill="1" applyBorder="1" applyAlignment="1">
      <alignment horizontal="right"/>
    </xf>
    <xf numFmtId="0" fontId="7" fillId="5" borderId="11" xfId="0" applyFont="1" applyFill="1" applyBorder="1" applyAlignment="1">
      <alignment horizontal="center"/>
    </xf>
    <xf numFmtId="4" fontId="7" fillId="5" borderId="9" xfId="0" applyNumberFormat="1" applyFont="1" applyFill="1" applyBorder="1" applyAlignment="1">
      <alignment horizontal="right"/>
    </xf>
    <xf numFmtId="4" fontId="4" fillId="0" borderId="9" xfId="0" applyNumberFormat="1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right"/>
    </xf>
    <xf numFmtId="0" fontId="8" fillId="0" borderId="0" xfId="0" applyFont="1"/>
    <xf numFmtId="49" fontId="2" fillId="5" borderId="9" xfId="0" applyNumberFormat="1" applyFont="1" applyFill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0" fontId="2" fillId="2" borderId="5" xfId="0" applyFont="1" applyFill="1" applyBorder="1"/>
    <xf numFmtId="4" fontId="7" fillId="2" borderId="9" xfId="0" applyNumberFormat="1" applyFont="1" applyFill="1" applyBorder="1" applyAlignment="1">
      <alignment horizontal="right"/>
    </xf>
    <xf numFmtId="4" fontId="2" fillId="2" borderId="9" xfId="0" applyNumberFormat="1" applyFont="1" applyFill="1" applyBorder="1" applyAlignment="1">
      <alignment horizontal="right"/>
    </xf>
    <xf numFmtId="0" fontId="2" fillId="0" borderId="9" xfId="0" applyFont="1" applyBorder="1" applyAlignment="1">
      <alignment horizontal="center"/>
    </xf>
    <xf numFmtId="4" fontId="2" fillId="0" borderId="0" xfId="0" applyNumberFormat="1" applyFont="1" applyFill="1" applyBorder="1" applyAlignment="1">
      <alignment horizontal="right"/>
    </xf>
    <xf numFmtId="0" fontId="2" fillId="0" borderId="20" xfId="0" applyFont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/>
    </xf>
    <xf numFmtId="4" fontId="7" fillId="0" borderId="4" xfId="0" applyNumberFormat="1" applyFont="1" applyBorder="1" applyAlignment="1">
      <alignment horizontal="right"/>
    </xf>
    <xf numFmtId="0" fontId="1" fillId="2" borderId="22" xfId="0" applyFont="1" applyFill="1" applyBorder="1" applyAlignment="1">
      <alignment horizontal="center"/>
    </xf>
    <xf numFmtId="49" fontId="7" fillId="0" borderId="23" xfId="0" applyNumberFormat="1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4" fontId="4" fillId="0" borderId="23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" fontId="0" fillId="0" borderId="0" xfId="0" applyNumberFormat="1"/>
    <xf numFmtId="4" fontId="2" fillId="0" borderId="26" xfId="0" applyNumberFormat="1" applyFont="1" applyFill="1" applyBorder="1" applyAlignment="1">
      <alignment horizontal="right"/>
    </xf>
    <xf numFmtId="4" fontId="7" fillId="0" borderId="26" xfId="0" applyNumberFormat="1" applyFont="1" applyFill="1" applyBorder="1" applyAlignment="1">
      <alignment horizontal="right"/>
    </xf>
    <xf numFmtId="4" fontId="2" fillId="2" borderId="26" xfId="0" applyNumberFormat="1" applyFont="1" applyFill="1" applyBorder="1" applyAlignment="1">
      <alignment horizontal="right"/>
    </xf>
    <xf numFmtId="0" fontId="2" fillId="5" borderId="27" xfId="0" applyFont="1" applyFill="1" applyBorder="1" applyAlignment="1">
      <alignment horizontal="center"/>
    </xf>
    <xf numFmtId="4" fontId="2" fillId="5" borderId="26" xfId="0" applyNumberFormat="1" applyFont="1" applyFill="1" applyBorder="1" applyAlignment="1">
      <alignment horizontal="right"/>
    </xf>
    <xf numFmtId="0" fontId="2" fillId="2" borderId="27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4" fontId="1" fillId="0" borderId="26" xfId="0" applyNumberFormat="1" applyFont="1" applyFill="1" applyBorder="1" applyAlignment="1">
      <alignment horizontal="right"/>
    </xf>
    <xf numFmtId="4" fontId="1" fillId="0" borderId="26" xfId="0" applyNumberFormat="1" applyFont="1" applyBorder="1" applyAlignment="1">
      <alignment horizontal="right"/>
    </xf>
    <xf numFmtId="4" fontId="7" fillId="5" borderId="26" xfId="0" applyNumberFormat="1" applyFont="1" applyFill="1" applyBorder="1" applyAlignment="1">
      <alignment horizontal="right"/>
    </xf>
    <xf numFmtId="4" fontId="7" fillId="0" borderId="26" xfId="0" applyNumberFormat="1" applyFont="1" applyBorder="1" applyAlignment="1">
      <alignment horizontal="right"/>
    </xf>
    <xf numFmtId="0" fontId="4" fillId="0" borderId="27" xfId="0" applyFont="1" applyBorder="1" applyAlignment="1">
      <alignment horizontal="center"/>
    </xf>
    <xf numFmtId="4" fontId="4" fillId="0" borderId="26" xfId="0" applyNumberFormat="1" applyFont="1" applyBorder="1" applyAlignment="1">
      <alignment horizontal="right"/>
    </xf>
    <xf numFmtId="49" fontId="7" fillId="5" borderId="9" xfId="0" applyNumberFormat="1" applyFont="1" applyFill="1" applyBorder="1" applyAlignment="1">
      <alignment horizontal="center"/>
    </xf>
    <xf numFmtId="4" fontId="10" fillId="0" borderId="0" xfId="0" applyNumberFormat="1" applyFont="1" applyFill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4" fontId="4" fillId="0" borderId="26" xfId="0" applyNumberFormat="1" applyFont="1" applyFill="1" applyBorder="1" applyAlignment="1">
      <alignment horizontal="right"/>
    </xf>
    <xf numFmtId="4" fontId="4" fillId="0" borderId="25" xfId="0" applyNumberFormat="1" applyFont="1" applyBorder="1" applyAlignment="1">
      <alignment horizontal="right"/>
    </xf>
    <xf numFmtId="0" fontId="1" fillId="0" borderId="5" xfId="0" applyFont="1" applyFill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1" xfId="0" applyFont="1" applyBorder="1" applyAlignment="1">
      <alignment horizontal="left"/>
    </xf>
    <xf numFmtId="0" fontId="0" fillId="0" borderId="29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2" fillId="5" borderId="9" xfId="0" applyFont="1" applyFill="1" applyBorder="1" applyAlignment="1">
      <alignment horizontal="left"/>
    </xf>
    <xf numFmtId="0" fontId="2" fillId="5" borderId="28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2" fillId="0" borderId="28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Fill="1" applyBorder="1" applyAlignment="1">
      <alignment horizontal="left"/>
    </xf>
    <xf numFmtId="0" fontId="1" fillId="0" borderId="28" xfId="0" applyFont="1" applyFill="1" applyBorder="1" applyAlignment="1">
      <alignment horizontal="left"/>
    </xf>
    <xf numFmtId="0" fontId="3" fillId="0" borderId="2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1" fillId="0" borderId="23" xfId="0" applyFont="1" applyFill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49" fontId="7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4">
    <cellStyle name="Normal 2" xfId="2" xr:uid="{00000000-0005-0000-0000-000000000000}"/>
    <cellStyle name="Normalno" xfId="0" builtinId="0"/>
    <cellStyle name="SAPBEXaggData" xfId="1" xr:uid="{00000000-0005-0000-0000-000002000000}"/>
    <cellStyle name="SAPBEXHLevel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7"/>
  <sheetViews>
    <sheetView tabSelected="1" workbookViewId="0">
      <selection activeCell="P19" sqref="P19"/>
    </sheetView>
  </sheetViews>
  <sheetFormatPr defaultRowHeight="15" x14ac:dyDescent="0.25"/>
  <cols>
    <col min="1" max="1" width="9.140625" customWidth="1"/>
    <col min="9" max="9" width="9.140625" customWidth="1"/>
    <col min="10" max="10" width="19.85546875" style="21" customWidth="1"/>
    <col min="11" max="11" width="15.85546875" customWidth="1"/>
    <col min="12" max="12" width="16.140625" customWidth="1"/>
    <col min="13" max="13" width="21.85546875" customWidth="1"/>
    <col min="14" max="14" width="10.140625" bestFit="1" customWidth="1"/>
  </cols>
  <sheetData>
    <row r="1" spans="1:13" ht="39" thickBot="1" x14ac:dyDescent="0.3">
      <c r="A1" s="71"/>
      <c r="B1" s="72"/>
      <c r="C1" s="72"/>
      <c r="D1" s="72"/>
      <c r="E1" s="72"/>
      <c r="F1" s="72"/>
      <c r="G1" s="72"/>
      <c r="H1" s="93" t="s">
        <v>0</v>
      </c>
      <c r="I1" s="7" t="s">
        <v>1</v>
      </c>
      <c r="J1" s="92" t="s">
        <v>42</v>
      </c>
      <c r="K1" s="8" t="s">
        <v>40</v>
      </c>
      <c r="L1" s="30" t="s">
        <v>41</v>
      </c>
    </row>
    <row r="2" spans="1:13" x14ac:dyDescent="0.25">
      <c r="A2" s="1">
        <v>-22505</v>
      </c>
      <c r="B2" s="77" t="s">
        <v>2</v>
      </c>
      <c r="C2" s="77"/>
      <c r="D2" s="77"/>
      <c r="E2" s="77"/>
      <c r="F2" s="77"/>
      <c r="G2" s="77"/>
      <c r="H2" s="77"/>
      <c r="I2" s="6"/>
      <c r="J2" s="32">
        <f>J3+J4+J5+J6</f>
        <v>82937004</v>
      </c>
      <c r="K2" s="32">
        <f t="shared" ref="K2:L2" si="0">K3+K4+K5+K6</f>
        <v>88498391</v>
      </c>
      <c r="L2" s="32">
        <f t="shared" si="0"/>
        <v>88170320</v>
      </c>
    </row>
    <row r="3" spans="1:13" x14ac:dyDescent="0.25">
      <c r="A3" s="78"/>
      <c r="B3" s="79"/>
      <c r="C3" s="79"/>
      <c r="D3" s="79"/>
      <c r="E3" s="79"/>
      <c r="F3" s="79"/>
      <c r="G3" s="79"/>
      <c r="H3" s="80"/>
      <c r="I3" s="3">
        <v>11</v>
      </c>
      <c r="J3" s="20">
        <v>71141478</v>
      </c>
      <c r="K3" s="20">
        <v>76578391</v>
      </c>
      <c r="L3" s="41">
        <v>77350320</v>
      </c>
    </row>
    <row r="4" spans="1:13" x14ac:dyDescent="0.25">
      <c r="A4" s="81"/>
      <c r="B4" s="82"/>
      <c r="C4" s="82"/>
      <c r="D4" s="82"/>
      <c r="E4" s="82"/>
      <c r="F4" s="82"/>
      <c r="G4" s="82"/>
      <c r="H4" s="83"/>
      <c r="I4" s="3">
        <v>51000</v>
      </c>
      <c r="J4" s="20">
        <v>65848</v>
      </c>
      <c r="K4" s="20">
        <v>5000</v>
      </c>
      <c r="L4" s="41">
        <v>5000</v>
      </c>
    </row>
    <row r="5" spans="1:13" x14ac:dyDescent="0.25">
      <c r="A5" s="81"/>
      <c r="B5" s="82"/>
      <c r="C5" s="82"/>
      <c r="D5" s="82"/>
      <c r="E5" s="82"/>
      <c r="F5" s="82"/>
      <c r="G5" s="82"/>
      <c r="H5" s="83"/>
      <c r="I5" s="3">
        <v>51011</v>
      </c>
      <c r="J5" s="20">
        <v>15000</v>
      </c>
      <c r="K5" s="20">
        <v>15000</v>
      </c>
      <c r="L5" s="41">
        <v>15000</v>
      </c>
    </row>
    <row r="6" spans="1:13" x14ac:dyDescent="0.25">
      <c r="A6" s="84"/>
      <c r="B6" s="85"/>
      <c r="C6" s="85"/>
      <c r="D6" s="85"/>
      <c r="E6" s="85"/>
      <c r="F6" s="85"/>
      <c r="G6" s="85"/>
      <c r="H6" s="86"/>
      <c r="I6" s="3">
        <v>43</v>
      </c>
      <c r="J6" s="20">
        <v>11714678</v>
      </c>
      <c r="K6" s="20">
        <v>11900000</v>
      </c>
      <c r="L6" s="41">
        <v>10800000</v>
      </c>
    </row>
    <row r="7" spans="1:13" x14ac:dyDescent="0.25">
      <c r="A7" s="75" t="s">
        <v>3</v>
      </c>
      <c r="B7" s="76"/>
      <c r="C7" s="76"/>
      <c r="D7" s="76"/>
      <c r="E7" s="76"/>
      <c r="F7" s="76"/>
      <c r="G7" s="76"/>
      <c r="H7" s="76"/>
      <c r="I7" s="25"/>
      <c r="J7" s="26"/>
      <c r="K7" s="27"/>
      <c r="L7" s="42"/>
    </row>
    <row r="8" spans="1:13" x14ac:dyDescent="0.25">
      <c r="A8" s="43" t="s">
        <v>4</v>
      </c>
      <c r="B8" s="67" t="s">
        <v>5</v>
      </c>
      <c r="C8" s="67"/>
      <c r="D8" s="67"/>
      <c r="E8" s="67"/>
      <c r="F8" s="67"/>
      <c r="G8" s="68"/>
      <c r="H8" s="22" t="s">
        <v>6</v>
      </c>
      <c r="I8" s="15">
        <v>11</v>
      </c>
      <c r="J8" s="18">
        <f>J9</f>
        <v>2064000</v>
      </c>
      <c r="K8" s="16">
        <f>K9</f>
        <v>2064000</v>
      </c>
      <c r="L8" s="44">
        <f>L9</f>
        <v>2564000</v>
      </c>
    </row>
    <row r="9" spans="1:13" x14ac:dyDescent="0.25">
      <c r="A9" s="45">
        <v>-32</v>
      </c>
      <c r="B9" s="69" t="s">
        <v>7</v>
      </c>
      <c r="C9" s="69"/>
      <c r="D9" s="69"/>
      <c r="E9" s="69"/>
      <c r="F9" s="69"/>
      <c r="G9" s="70"/>
      <c r="H9" s="24" t="s">
        <v>6</v>
      </c>
      <c r="I9" s="4">
        <v>11</v>
      </c>
      <c r="J9" s="20">
        <f>J10+J11+J12</f>
        <v>2064000</v>
      </c>
      <c r="K9" s="11">
        <v>2064000</v>
      </c>
      <c r="L9" s="40">
        <v>2564000</v>
      </c>
    </row>
    <row r="10" spans="1:13" x14ac:dyDescent="0.25">
      <c r="A10" s="46">
        <v>-321</v>
      </c>
      <c r="B10" s="73" t="s">
        <v>8</v>
      </c>
      <c r="C10" s="73"/>
      <c r="D10" s="73"/>
      <c r="E10" s="73"/>
      <c r="F10" s="73"/>
      <c r="G10" s="74"/>
      <c r="H10" s="24" t="s">
        <v>6</v>
      </c>
      <c r="I10" s="4">
        <v>11</v>
      </c>
      <c r="J10" s="19">
        <v>37000</v>
      </c>
      <c r="K10" s="10"/>
      <c r="L10" s="47"/>
    </row>
    <row r="11" spans="1:13" x14ac:dyDescent="0.25">
      <c r="A11" s="46">
        <v>-322</v>
      </c>
      <c r="B11" s="58" t="s">
        <v>9</v>
      </c>
      <c r="C11" s="59"/>
      <c r="D11" s="59"/>
      <c r="E11" s="59"/>
      <c r="F11" s="59"/>
      <c r="G11" s="60"/>
      <c r="H11" s="24" t="s">
        <v>6</v>
      </c>
      <c r="I11" s="4">
        <v>11</v>
      </c>
      <c r="J11" s="19">
        <v>1500</v>
      </c>
      <c r="K11" s="10"/>
      <c r="L11" s="47"/>
    </row>
    <row r="12" spans="1:13" x14ac:dyDescent="0.25">
      <c r="A12" s="46">
        <v>-323</v>
      </c>
      <c r="B12" s="65" t="s">
        <v>10</v>
      </c>
      <c r="C12" s="65"/>
      <c r="D12" s="65"/>
      <c r="E12" s="65"/>
      <c r="F12" s="65"/>
      <c r="G12" s="66"/>
      <c r="H12" s="23" t="s">
        <v>6</v>
      </c>
      <c r="I12" s="5">
        <v>11</v>
      </c>
      <c r="J12" s="13">
        <v>2025500</v>
      </c>
      <c r="K12" s="12"/>
      <c r="L12" s="48"/>
    </row>
    <row r="13" spans="1:13" x14ac:dyDescent="0.25">
      <c r="A13" s="43" t="s">
        <v>11</v>
      </c>
      <c r="B13" s="67" t="s">
        <v>12</v>
      </c>
      <c r="C13" s="67"/>
      <c r="D13" s="67"/>
      <c r="E13" s="67"/>
      <c r="F13" s="67"/>
      <c r="G13" s="68"/>
      <c r="H13" s="22" t="s">
        <v>6</v>
      </c>
      <c r="I13" s="15">
        <v>11</v>
      </c>
      <c r="J13" s="18">
        <f>J14+J18+J24</f>
        <v>59432001</v>
      </c>
      <c r="K13" s="18">
        <f>K14+K18+K24</f>
        <v>64768995</v>
      </c>
      <c r="L13" s="18">
        <f>L14+L18+L24</f>
        <v>65087339</v>
      </c>
      <c r="M13" s="29"/>
    </row>
    <row r="14" spans="1:13" x14ac:dyDescent="0.25">
      <c r="A14" s="45">
        <v>-31</v>
      </c>
      <c r="B14" s="69" t="s">
        <v>13</v>
      </c>
      <c r="C14" s="69"/>
      <c r="D14" s="69"/>
      <c r="E14" s="69"/>
      <c r="F14" s="69"/>
      <c r="G14" s="70"/>
      <c r="H14" s="24" t="s">
        <v>6</v>
      </c>
      <c r="I14" s="2" t="s">
        <v>14</v>
      </c>
      <c r="J14" s="20">
        <f>J15+J16+J17</f>
        <v>49760061</v>
      </c>
      <c r="K14" s="11">
        <v>54195055</v>
      </c>
      <c r="L14" s="40">
        <v>54240918</v>
      </c>
    </row>
    <row r="15" spans="1:13" x14ac:dyDescent="0.25">
      <c r="A15" s="46">
        <v>-311</v>
      </c>
      <c r="B15" s="65" t="s">
        <v>15</v>
      </c>
      <c r="C15" s="65"/>
      <c r="D15" s="65"/>
      <c r="E15" s="65"/>
      <c r="F15" s="65"/>
      <c r="G15" s="66"/>
      <c r="H15" s="23" t="s">
        <v>6</v>
      </c>
      <c r="I15" s="5">
        <v>11</v>
      </c>
      <c r="J15" s="13">
        <v>41259493</v>
      </c>
      <c r="K15" s="12"/>
      <c r="L15" s="48"/>
    </row>
    <row r="16" spans="1:13" x14ac:dyDescent="0.25">
      <c r="A16" s="46">
        <v>-312</v>
      </c>
      <c r="B16" s="65" t="s">
        <v>16</v>
      </c>
      <c r="C16" s="65"/>
      <c r="D16" s="65"/>
      <c r="E16" s="65"/>
      <c r="F16" s="65"/>
      <c r="G16" s="66"/>
      <c r="H16" s="23" t="s">
        <v>6</v>
      </c>
      <c r="I16" s="5">
        <v>11</v>
      </c>
      <c r="J16" s="13">
        <v>1800000</v>
      </c>
      <c r="K16" s="12"/>
      <c r="L16" s="48"/>
    </row>
    <row r="17" spans="1:14" x14ac:dyDescent="0.25">
      <c r="A17" s="46">
        <v>-313</v>
      </c>
      <c r="B17" s="65" t="s">
        <v>17</v>
      </c>
      <c r="C17" s="65"/>
      <c r="D17" s="65"/>
      <c r="E17" s="65"/>
      <c r="F17" s="65"/>
      <c r="G17" s="66"/>
      <c r="H17" s="23" t="s">
        <v>6</v>
      </c>
      <c r="I17" s="5">
        <v>11</v>
      </c>
      <c r="J17" s="13">
        <v>6700568</v>
      </c>
      <c r="K17" s="12"/>
      <c r="L17" s="48"/>
    </row>
    <row r="18" spans="1:14" x14ac:dyDescent="0.25">
      <c r="A18" s="45">
        <v>-32</v>
      </c>
      <c r="B18" s="69" t="s">
        <v>7</v>
      </c>
      <c r="C18" s="69"/>
      <c r="D18" s="69"/>
      <c r="E18" s="69"/>
      <c r="F18" s="69"/>
      <c r="G18" s="70"/>
      <c r="H18" s="24" t="s">
        <v>6</v>
      </c>
      <c r="I18" s="4">
        <v>11</v>
      </c>
      <c r="J18" s="20">
        <f>J19+J20+J21+J22+J23</f>
        <v>9668040</v>
      </c>
      <c r="K18" s="11">
        <v>10570040</v>
      </c>
      <c r="L18" s="40">
        <v>10842521</v>
      </c>
    </row>
    <row r="19" spans="1:14" x14ac:dyDescent="0.25">
      <c r="A19" s="46">
        <v>-321</v>
      </c>
      <c r="B19" s="65" t="s">
        <v>8</v>
      </c>
      <c r="C19" s="65"/>
      <c r="D19" s="65"/>
      <c r="E19" s="65"/>
      <c r="F19" s="65"/>
      <c r="G19" s="66"/>
      <c r="H19" s="23" t="s">
        <v>6</v>
      </c>
      <c r="I19" s="5">
        <v>11</v>
      </c>
      <c r="J19" s="13">
        <v>1910010</v>
      </c>
      <c r="K19" s="12"/>
      <c r="L19" s="48"/>
    </row>
    <row r="20" spans="1:14" x14ac:dyDescent="0.25">
      <c r="A20" s="46">
        <v>-322</v>
      </c>
      <c r="B20" s="65" t="s">
        <v>9</v>
      </c>
      <c r="C20" s="65"/>
      <c r="D20" s="65"/>
      <c r="E20" s="65"/>
      <c r="F20" s="65"/>
      <c r="G20" s="66"/>
      <c r="H20" s="23" t="s">
        <v>6</v>
      </c>
      <c r="I20" s="5">
        <v>11</v>
      </c>
      <c r="J20" s="13">
        <v>1560020</v>
      </c>
      <c r="K20" s="12"/>
      <c r="L20" s="48"/>
    </row>
    <row r="21" spans="1:14" x14ac:dyDescent="0.25">
      <c r="A21" s="46">
        <v>-323</v>
      </c>
      <c r="B21" s="65" t="s">
        <v>10</v>
      </c>
      <c r="C21" s="65"/>
      <c r="D21" s="65"/>
      <c r="E21" s="65"/>
      <c r="F21" s="65"/>
      <c r="G21" s="66"/>
      <c r="H21" s="23" t="s">
        <v>6</v>
      </c>
      <c r="I21" s="5">
        <v>11</v>
      </c>
      <c r="J21" s="13">
        <v>5871000</v>
      </c>
      <c r="K21" s="12"/>
      <c r="L21" s="48"/>
    </row>
    <row r="22" spans="1:14" x14ac:dyDescent="0.25">
      <c r="A22" s="46">
        <v>-324</v>
      </c>
      <c r="B22" s="65" t="s">
        <v>18</v>
      </c>
      <c r="C22" s="65"/>
      <c r="D22" s="65"/>
      <c r="E22" s="65"/>
      <c r="F22" s="65"/>
      <c r="G22" s="66"/>
      <c r="H22" s="23" t="s">
        <v>6</v>
      </c>
      <c r="I22" s="5">
        <v>11</v>
      </c>
      <c r="J22" s="13">
        <v>10</v>
      </c>
      <c r="K22" s="12"/>
      <c r="L22" s="48"/>
    </row>
    <row r="23" spans="1:14" x14ac:dyDescent="0.25">
      <c r="A23" s="46">
        <v>-329</v>
      </c>
      <c r="B23" s="65" t="s">
        <v>19</v>
      </c>
      <c r="C23" s="65"/>
      <c r="D23" s="65"/>
      <c r="E23" s="65"/>
      <c r="F23" s="65"/>
      <c r="G23" s="66"/>
      <c r="H23" s="23" t="s">
        <v>6</v>
      </c>
      <c r="I23" s="5">
        <v>11</v>
      </c>
      <c r="J23" s="13">
        <v>327000</v>
      </c>
      <c r="K23" s="12"/>
      <c r="L23" s="48"/>
    </row>
    <row r="24" spans="1:14" x14ac:dyDescent="0.25">
      <c r="A24" s="45">
        <v>-34</v>
      </c>
      <c r="B24" s="69" t="s">
        <v>20</v>
      </c>
      <c r="C24" s="69"/>
      <c r="D24" s="69"/>
      <c r="E24" s="69"/>
      <c r="F24" s="69"/>
      <c r="G24" s="70"/>
      <c r="H24" s="24" t="s">
        <v>6</v>
      </c>
      <c r="I24" s="4">
        <v>11</v>
      </c>
      <c r="J24" s="20">
        <f>J25</f>
        <v>3900</v>
      </c>
      <c r="K24" s="11">
        <v>3900</v>
      </c>
      <c r="L24" s="40">
        <v>3900</v>
      </c>
    </row>
    <row r="25" spans="1:14" x14ac:dyDescent="0.25">
      <c r="A25" s="46">
        <v>-343</v>
      </c>
      <c r="B25" s="65" t="s">
        <v>21</v>
      </c>
      <c r="C25" s="65"/>
      <c r="D25" s="65"/>
      <c r="E25" s="65"/>
      <c r="F25" s="65"/>
      <c r="G25" s="66"/>
      <c r="H25" s="23" t="s">
        <v>6</v>
      </c>
      <c r="I25" s="5">
        <v>11</v>
      </c>
      <c r="J25" s="13">
        <v>3900</v>
      </c>
      <c r="K25" s="12"/>
      <c r="L25" s="48"/>
    </row>
    <row r="26" spans="1:14" x14ac:dyDescent="0.25">
      <c r="A26" s="43" t="s">
        <v>22</v>
      </c>
      <c r="B26" s="67" t="s">
        <v>23</v>
      </c>
      <c r="C26" s="67"/>
      <c r="D26" s="67"/>
      <c r="E26" s="67"/>
      <c r="F26" s="67"/>
      <c r="G26" s="68"/>
      <c r="H26" s="22" t="s">
        <v>6</v>
      </c>
      <c r="I26" s="15">
        <v>11</v>
      </c>
      <c r="J26" s="18">
        <f>J27</f>
        <v>3608309</v>
      </c>
      <c r="K26" s="18">
        <f t="shared" ref="K26:L26" si="1">K27</f>
        <v>2355624</v>
      </c>
      <c r="L26" s="49">
        <f t="shared" si="1"/>
        <v>2108309</v>
      </c>
    </row>
    <row r="27" spans="1:14" x14ac:dyDescent="0.25">
      <c r="A27" s="45">
        <v>-32</v>
      </c>
      <c r="B27" s="69" t="s">
        <v>7</v>
      </c>
      <c r="C27" s="69"/>
      <c r="D27" s="69"/>
      <c r="E27" s="69"/>
      <c r="F27" s="69"/>
      <c r="G27" s="70"/>
      <c r="H27" s="24" t="s">
        <v>6</v>
      </c>
      <c r="I27" s="4">
        <v>11</v>
      </c>
      <c r="J27" s="20">
        <f>J28+J29+J30</f>
        <v>3608309</v>
      </c>
      <c r="K27" s="11">
        <v>2355624</v>
      </c>
      <c r="L27" s="40">
        <v>2108309</v>
      </c>
    </row>
    <row r="28" spans="1:14" x14ac:dyDescent="0.25">
      <c r="A28" s="46">
        <v>-321</v>
      </c>
      <c r="B28" s="65" t="s">
        <v>8</v>
      </c>
      <c r="C28" s="65"/>
      <c r="D28" s="65"/>
      <c r="E28" s="65"/>
      <c r="F28" s="65"/>
      <c r="G28" s="66"/>
      <c r="H28" s="23" t="s">
        <v>6</v>
      </c>
      <c r="I28" s="5">
        <v>11</v>
      </c>
      <c r="J28" s="13">
        <v>51000</v>
      </c>
      <c r="K28" s="12"/>
      <c r="L28" s="48"/>
    </row>
    <row r="29" spans="1:14" x14ac:dyDescent="0.25">
      <c r="A29" s="46">
        <v>-323</v>
      </c>
      <c r="B29" s="65" t="s">
        <v>10</v>
      </c>
      <c r="C29" s="65"/>
      <c r="D29" s="65"/>
      <c r="E29" s="65"/>
      <c r="F29" s="65"/>
      <c r="G29" s="66"/>
      <c r="H29" s="23" t="s">
        <v>6</v>
      </c>
      <c r="I29" s="5">
        <v>11</v>
      </c>
      <c r="J29" s="13">
        <v>3551500</v>
      </c>
      <c r="K29" s="12"/>
      <c r="L29" s="48"/>
    </row>
    <row r="30" spans="1:14" x14ac:dyDescent="0.25">
      <c r="A30" s="46">
        <v>-329</v>
      </c>
      <c r="B30" s="65" t="s">
        <v>19</v>
      </c>
      <c r="C30" s="65"/>
      <c r="D30" s="65"/>
      <c r="E30" s="65"/>
      <c r="F30" s="65"/>
      <c r="G30" s="66"/>
      <c r="H30" s="23" t="s">
        <v>6</v>
      </c>
      <c r="I30" s="5">
        <v>11</v>
      </c>
      <c r="J30" s="13">
        <v>5809</v>
      </c>
      <c r="K30" s="12"/>
      <c r="L30" s="48"/>
    </row>
    <row r="31" spans="1:14" x14ac:dyDescent="0.25">
      <c r="A31" s="43" t="s">
        <v>24</v>
      </c>
      <c r="B31" s="67" t="s">
        <v>25</v>
      </c>
      <c r="C31" s="67"/>
      <c r="D31" s="67"/>
      <c r="E31" s="67"/>
      <c r="F31" s="67"/>
      <c r="G31" s="68"/>
      <c r="H31" s="22" t="s">
        <v>6</v>
      </c>
      <c r="I31" s="15">
        <v>11</v>
      </c>
      <c r="J31" s="18">
        <f>J32+J34</f>
        <v>1025000</v>
      </c>
      <c r="K31" s="18">
        <f>K32+K34</f>
        <v>1025000</v>
      </c>
      <c r="L31" s="49">
        <f>L32+L34</f>
        <v>1025000</v>
      </c>
    </row>
    <row r="32" spans="1:14" x14ac:dyDescent="0.25">
      <c r="A32" s="45">
        <v>-32</v>
      </c>
      <c r="B32" s="69" t="s">
        <v>7</v>
      </c>
      <c r="C32" s="69"/>
      <c r="D32" s="69"/>
      <c r="E32" s="69"/>
      <c r="F32" s="69"/>
      <c r="G32" s="70"/>
      <c r="H32" s="24" t="s">
        <v>6</v>
      </c>
      <c r="I32" s="4">
        <v>11</v>
      </c>
      <c r="J32" s="20">
        <f>J33</f>
        <v>25000</v>
      </c>
      <c r="K32" s="11">
        <v>25000</v>
      </c>
      <c r="L32" s="40">
        <v>25000</v>
      </c>
      <c r="N32" s="39"/>
    </row>
    <row r="33" spans="1:14" x14ac:dyDescent="0.25">
      <c r="A33" s="46">
        <v>-323</v>
      </c>
      <c r="B33" s="65" t="s">
        <v>10</v>
      </c>
      <c r="C33" s="65"/>
      <c r="D33" s="65"/>
      <c r="E33" s="65"/>
      <c r="F33" s="65"/>
      <c r="G33" s="66"/>
      <c r="H33" s="23" t="s">
        <v>6</v>
      </c>
      <c r="I33" s="5">
        <v>11</v>
      </c>
      <c r="J33" s="13">
        <v>25000</v>
      </c>
      <c r="K33" s="12"/>
      <c r="L33" s="48"/>
    </row>
    <row r="34" spans="1:14" x14ac:dyDescent="0.25">
      <c r="A34" s="45">
        <v>-42</v>
      </c>
      <c r="B34" s="69" t="s">
        <v>26</v>
      </c>
      <c r="C34" s="69"/>
      <c r="D34" s="69"/>
      <c r="E34" s="69"/>
      <c r="F34" s="69"/>
      <c r="G34" s="70"/>
      <c r="H34" s="24" t="s">
        <v>6</v>
      </c>
      <c r="I34" s="4">
        <v>11</v>
      </c>
      <c r="J34" s="20">
        <f>J35</f>
        <v>1000000</v>
      </c>
      <c r="K34" s="11">
        <v>1000000</v>
      </c>
      <c r="L34" s="40">
        <v>1000000</v>
      </c>
    </row>
    <row r="35" spans="1:14" x14ac:dyDescent="0.25">
      <c r="A35" s="46">
        <v>-423</v>
      </c>
      <c r="B35" s="65" t="s">
        <v>27</v>
      </c>
      <c r="C35" s="65"/>
      <c r="D35" s="65"/>
      <c r="E35" s="65"/>
      <c r="F35" s="65"/>
      <c r="G35" s="66"/>
      <c r="H35" s="23" t="s">
        <v>6</v>
      </c>
      <c r="I35" s="5">
        <v>11</v>
      </c>
      <c r="J35" s="13">
        <v>1000000</v>
      </c>
      <c r="K35" s="12"/>
      <c r="L35" s="48"/>
    </row>
    <row r="36" spans="1:14" x14ac:dyDescent="0.25">
      <c r="A36" s="43" t="s">
        <v>28</v>
      </c>
      <c r="B36" s="67" t="s">
        <v>29</v>
      </c>
      <c r="C36" s="67"/>
      <c r="D36" s="67"/>
      <c r="E36" s="67"/>
      <c r="F36" s="67"/>
      <c r="G36" s="68"/>
      <c r="H36" s="22" t="s">
        <v>6</v>
      </c>
      <c r="I36" s="15">
        <v>11</v>
      </c>
      <c r="J36" s="18">
        <f>J37+J40</f>
        <v>4166000</v>
      </c>
      <c r="K36" s="16">
        <f>K37+K40</f>
        <v>4647500</v>
      </c>
      <c r="L36" s="44">
        <f>L37+L40</f>
        <v>4948400</v>
      </c>
      <c r="M36" s="29"/>
    </row>
    <row r="37" spans="1:14" x14ac:dyDescent="0.25">
      <c r="A37" s="45">
        <v>-32</v>
      </c>
      <c r="B37" s="69" t="s">
        <v>7</v>
      </c>
      <c r="C37" s="69"/>
      <c r="D37" s="69"/>
      <c r="E37" s="69"/>
      <c r="F37" s="69"/>
      <c r="G37" s="70"/>
      <c r="H37" s="24" t="s">
        <v>6</v>
      </c>
      <c r="I37" s="4">
        <v>11</v>
      </c>
      <c r="J37" s="20">
        <f>J38+J39</f>
        <v>1951000</v>
      </c>
      <c r="K37" s="20">
        <v>2471000</v>
      </c>
      <c r="L37" s="41">
        <v>2700400</v>
      </c>
      <c r="M37" s="39"/>
    </row>
    <row r="38" spans="1:14" x14ac:dyDescent="0.25">
      <c r="A38" s="46">
        <v>-322</v>
      </c>
      <c r="B38" s="58" t="s">
        <v>9</v>
      </c>
      <c r="C38" s="61"/>
      <c r="D38" s="61"/>
      <c r="E38" s="61"/>
      <c r="F38" s="61"/>
      <c r="G38" s="62"/>
      <c r="H38" s="24" t="s">
        <v>6</v>
      </c>
      <c r="I38" s="4">
        <v>11</v>
      </c>
      <c r="J38" s="19">
        <v>1000</v>
      </c>
      <c r="K38" s="10"/>
      <c r="L38" s="47"/>
    </row>
    <row r="39" spans="1:14" x14ac:dyDescent="0.25">
      <c r="A39" s="46">
        <v>-323</v>
      </c>
      <c r="B39" s="65" t="s">
        <v>10</v>
      </c>
      <c r="C39" s="65"/>
      <c r="D39" s="65"/>
      <c r="E39" s="65"/>
      <c r="F39" s="65"/>
      <c r="G39" s="66"/>
      <c r="H39" s="23" t="s">
        <v>6</v>
      </c>
      <c r="I39" s="5">
        <v>11</v>
      </c>
      <c r="J39" s="13">
        <v>1950000</v>
      </c>
      <c r="K39" s="12"/>
      <c r="L39" s="48"/>
    </row>
    <row r="40" spans="1:14" x14ac:dyDescent="0.25">
      <c r="A40" s="45">
        <v>-42</v>
      </c>
      <c r="B40" s="69" t="s">
        <v>26</v>
      </c>
      <c r="C40" s="69"/>
      <c r="D40" s="69"/>
      <c r="E40" s="69"/>
      <c r="F40" s="69"/>
      <c r="G40" s="70"/>
      <c r="H40" s="31" t="s">
        <v>6</v>
      </c>
      <c r="I40" s="4">
        <v>11</v>
      </c>
      <c r="J40" s="20">
        <f>J41+J42</f>
        <v>2215000</v>
      </c>
      <c r="K40" s="11">
        <v>2176500</v>
      </c>
      <c r="L40" s="40">
        <v>2248000</v>
      </c>
    </row>
    <row r="41" spans="1:14" x14ac:dyDescent="0.25">
      <c r="A41" s="46">
        <v>-422</v>
      </c>
      <c r="B41" s="73" t="s">
        <v>30</v>
      </c>
      <c r="C41" s="73"/>
      <c r="D41" s="73"/>
      <c r="E41" s="73"/>
      <c r="F41" s="73"/>
      <c r="G41" s="74"/>
      <c r="H41" s="24" t="s">
        <v>6</v>
      </c>
      <c r="I41" s="4">
        <v>11</v>
      </c>
      <c r="J41" s="19">
        <v>615000</v>
      </c>
      <c r="K41" s="19"/>
      <c r="L41" s="56"/>
    </row>
    <row r="42" spans="1:14" x14ac:dyDescent="0.25">
      <c r="A42" s="46">
        <v>-426</v>
      </c>
      <c r="B42" s="65" t="s">
        <v>31</v>
      </c>
      <c r="C42" s="65"/>
      <c r="D42" s="65"/>
      <c r="E42" s="65"/>
      <c r="F42" s="65"/>
      <c r="G42" s="66"/>
      <c r="H42" s="23" t="s">
        <v>6</v>
      </c>
      <c r="I42" s="5">
        <v>11</v>
      </c>
      <c r="J42" s="13">
        <v>1600000</v>
      </c>
      <c r="K42" s="12"/>
      <c r="L42" s="48"/>
    </row>
    <row r="43" spans="1:14" x14ac:dyDescent="0.25">
      <c r="A43" s="43" t="s">
        <v>32</v>
      </c>
      <c r="B43" s="67" t="s">
        <v>33</v>
      </c>
      <c r="C43" s="67"/>
      <c r="D43" s="67"/>
      <c r="E43" s="67"/>
      <c r="F43" s="67"/>
      <c r="G43" s="68"/>
      <c r="H43" s="22" t="s">
        <v>6</v>
      </c>
      <c r="I43" s="15">
        <v>11</v>
      </c>
      <c r="J43" s="18">
        <f t="shared" ref="J43:L44" si="2">J44</f>
        <v>63272</v>
      </c>
      <c r="K43" s="18">
        <f t="shared" si="2"/>
        <v>63272</v>
      </c>
      <c r="L43" s="49">
        <f t="shared" si="2"/>
        <v>63272</v>
      </c>
    </row>
    <row r="44" spans="1:14" x14ac:dyDescent="0.25">
      <c r="A44" s="45">
        <v>-42</v>
      </c>
      <c r="B44" s="69" t="s">
        <v>26</v>
      </c>
      <c r="C44" s="69"/>
      <c r="D44" s="69"/>
      <c r="E44" s="69"/>
      <c r="F44" s="69"/>
      <c r="G44" s="70"/>
      <c r="H44" s="24" t="s">
        <v>6</v>
      </c>
      <c r="I44" s="4">
        <v>11</v>
      </c>
      <c r="J44" s="20">
        <f t="shared" si="2"/>
        <v>63272</v>
      </c>
      <c r="K44" s="11">
        <v>63272</v>
      </c>
      <c r="L44" s="40">
        <v>63272</v>
      </c>
    </row>
    <row r="45" spans="1:14" x14ac:dyDescent="0.25">
      <c r="A45" s="46">
        <v>-422</v>
      </c>
      <c r="B45" s="65" t="s">
        <v>30</v>
      </c>
      <c r="C45" s="65"/>
      <c r="D45" s="65"/>
      <c r="E45" s="65"/>
      <c r="F45" s="65"/>
      <c r="G45" s="66"/>
      <c r="H45" s="23" t="s">
        <v>6</v>
      </c>
      <c r="I45" s="5">
        <v>11</v>
      </c>
      <c r="J45" s="13">
        <v>63272</v>
      </c>
      <c r="K45" s="13"/>
      <c r="L45" s="52"/>
    </row>
    <row r="46" spans="1:14" x14ac:dyDescent="0.25">
      <c r="A46" s="43" t="s">
        <v>34</v>
      </c>
      <c r="B46" s="67" t="s">
        <v>35</v>
      </c>
      <c r="C46" s="67"/>
      <c r="D46" s="67"/>
      <c r="E46" s="67"/>
      <c r="F46" s="67"/>
      <c r="G46" s="68"/>
      <c r="H46" s="22" t="s">
        <v>6</v>
      </c>
      <c r="I46" s="15">
        <v>51000</v>
      </c>
      <c r="J46" s="18">
        <f>J47</f>
        <v>55085</v>
      </c>
      <c r="K46" s="18">
        <f t="shared" ref="K46:L46" si="3">K47</f>
        <v>5000</v>
      </c>
      <c r="L46" s="49">
        <f t="shared" si="3"/>
        <v>5000</v>
      </c>
    </row>
    <row r="47" spans="1:14" x14ac:dyDescent="0.25">
      <c r="A47" s="45">
        <v>-32</v>
      </c>
      <c r="B47" s="69" t="s">
        <v>7</v>
      </c>
      <c r="C47" s="69"/>
      <c r="D47" s="69"/>
      <c r="E47" s="69"/>
      <c r="F47" s="69"/>
      <c r="G47" s="70"/>
      <c r="H47" s="24" t="s">
        <v>6</v>
      </c>
      <c r="I47" s="4">
        <v>51000</v>
      </c>
      <c r="J47" s="20">
        <f>J48+J49+J50</f>
        <v>55085</v>
      </c>
      <c r="K47" s="20">
        <v>5000</v>
      </c>
      <c r="L47" s="41">
        <v>5000</v>
      </c>
      <c r="N47" s="54"/>
    </row>
    <row r="48" spans="1:14" x14ac:dyDescent="0.25">
      <c r="A48" s="46">
        <v>-321</v>
      </c>
      <c r="B48" s="65" t="s">
        <v>8</v>
      </c>
      <c r="C48" s="65"/>
      <c r="D48" s="65"/>
      <c r="E48" s="65"/>
      <c r="F48" s="65"/>
      <c r="G48" s="66"/>
      <c r="H48" s="23" t="s">
        <v>6</v>
      </c>
      <c r="I48" s="5">
        <v>51000</v>
      </c>
      <c r="J48" s="13">
        <v>25000</v>
      </c>
      <c r="K48" s="13"/>
      <c r="L48" s="52"/>
    </row>
    <row r="49" spans="1:13" x14ac:dyDescent="0.25">
      <c r="A49" s="51">
        <v>-323</v>
      </c>
      <c r="B49" s="87" t="s">
        <v>10</v>
      </c>
      <c r="C49" s="87"/>
      <c r="D49" s="87"/>
      <c r="E49" s="87"/>
      <c r="F49" s="87"/>
      <c r="G49" s="88"/>
      <c r="H49" s="23" t="s">
        <v>6</v>
      </c>
      <c r="I49" s="28">
        <v>51000</v>
      </c>
      <c r="J49" s="55">
        <v>25085</v>
      </c>
      <c r="K49" s="13"/>
      <c r="L49" s="52"/>
    </row>
    <row r="50" spans="1:13" x14ac:dyDescent="0.25">
      <c r="A50" s="51">
        <v>-329</v>
      </c>
      <c r="B50" s="63" t="s">
        <v>19</v>
      </c>
      <c r="C50" s="59"/>
      <c r="D50" s="59"/>
      <c r="E50" s="59"/>
      <c r="F50" s="59"/>
      <c r="G50" s="60"/>
      <c r="H50" s="23" t="s">
        <v>6</v>
      </c>
      <c r="I50" s="5">
        <v>51000</v>
      </c>
      <c r="J50" s="55">
        <v>5000</v>
      </c>
      <c r="K50" s="13"/>
      <c r="L50" s="52"/>
    </row>
    <row r="51" spans="1:13" x14ac:dyDescent="0.25">
      <c r="A51" s="43" t="s">
        <v>36</v>
      </c>
      <c r="B51" s="67" t="s">
        <v>37</v>
      </c>
      <c r="C51" s="67"/>
      <c r="D51" s="67"/>
      <c r="E51" s="67"/>
      <c r="F51" s="67"/>
      <c r="G51" s="68"/>
      <c r="H51" s="22" t="s">
        <v>6</v>
      </c>
      <c r="I51" s="15">
        <v>51011</v>
      </c>
      <c r="J51" s="18">
        <f>J55</f>
        <v>15000</v>
      </c>
      <c r="K51" s="16">
        <f>K55</f>
        <v>15000</v>
      </c>
      <c r="L51" s="44">
        <f>L55</f>
        <v>15000</v>
      </c>
    </row>
    <row r="52" spans="1:13" x14ac:dyDescent="0.25">
      <c r="A52" s="43" t="s">
        <v>36</v>
      </c>
      <c r="B52" s="67" t="s">
        <v>37</v>
      </c>
      <c r="C52" s="67"/>
      <c r="D52" s="67"/>
      <c r="E52" s="67"/>
      <c r="F52" s="67"/>
      <c r="G52" s="68"/>
      <c r="H52" s="22" t="s">
        <v>6</v>
      </c>
      <c r="I52" s="15">
        <v>51000</v>
      </c>
      <c r="J52" s="18">
        <f>J53</f>
        <v>10763</v>
      </c>
      <c r="K52" s="16">
        <v>0</v>
      </c>
      <c r="L52" s="44">
        <v>0</v>
      </c>
    </row>
    <row r="53" spans="1:13" x14ac:dyDescent="0.25">
      <c r="A53" s="45">
        <v>-32</v>
      </c>
      <c r="B53" s="69" t="s">
        <v>7</v>
      </c>
      <c r="C53" s="69"/>
      <c r="D53" s="69"/>
      <c r="E53" s="69"/>
      <c r="F53" s="69"/>
      <c r="G53" s="70"/>
      <c r="H53" s="24" t="s">
        <v>6</v>
      </c>
      <c r="I53" s="4">
        <v>51000</v>
      </c>
      <c r="J53" s="20">
        <f>J54</f>
        <v>10763</v>
      </c>
      <c r="K53" s="11">
        <f>K54</f>
        <v>0</v>
      </c>
      <c r="L53" s="40">
        <f>L54</f>
        <v>0</v>
      </c>
    </row>
    <row r="54" spans="1:13" x14ac:dyDescent="0.25">
      <c r="A54" s="46">
        <v>-321</v>
      </c>
      <c r="B54" s="65" t="s">
        <v>8</v>
      </c>
      <c r="C54" s="65"/>
      <c r="D54" s="65"/>
      <c r="E54" s="65"/>
      <c r="F54" s="65"/>
      <c r="G54" s="66"/>
      <c r="H54" s="23" t="s">
        <v>6</v>
      </c>
      <c r="I54" s="5">
        <v>51000</v>
      </c>
      <c r="J54" s="13">
        <v>10763</v>
      </c>
      <c r="K54" s="12"/>
      <c r="L54" s="48"/>
    </row>
    <row r="55" spans="1:13" x14ac:dyDescent="0.25">
      <c r="A55" s="45">
        <v>-32</v>
      </c>
      <c r="B55" s="69" t="s">
        <v>7</v>
      </c>
      <c r="C55" s="69"/>
      <c r="D55" s="69"/>
      <c r="E55" s="69"/>
      <c r="F55" s="69"/>
      <c r="G55" s="70"/>
      <c r="H55" s="24" t="s">
        <v>6</v>
      </c>
      <c r="I55" s="4">
        <v>51011</v>
      </c>
      <c r="J55" s="20">
        <f>J56+J57+J58</f>
        <v>15000</v>
      </c>
      <c r="K55" s="11">
        <v>15000</v>
      </c>
      <c r="L55" s="40">
        <v>15000</v>
      </c>
    </row>
    <row r="56" spans="1:13" x14ac:dyDescent="0.25">
      <c r="A56" s="46">
        <v>-321</v>
      </c>
      <c r="B56" s="65" t="s">
        <v>8</v>
      </c>
      <c r="C56" s="65"/>
      <c r="D56" s="65"/>
      <c r="E56" s="65"/>
      <c r="F56" s="65"/>
      <c r="G56" s="66"/>
      <c r="H56" s="24" t="s">
        <v>6</v>
      </c>
      <c r="I56" s="4">
        <v>51011</v>
      </c>
      <c r="J56" s="19">
        <v>5000</v>
      </c>
      <c r="K56" s="10"/>
      <c r="L56" s="47"/>
    </row>
    <row r="57" spans="1:13" x14ac:dyDescent="0.25">
      <c r="A57" s="46">
        <v>-323</v>
      </c>
      <c r="B57" s="65" t="s">
        <v>10</v>
      </c>
      <c r="C57" s="65"/>
      <c r="D57" s="65"/>
      <c r="E57" s="65"/>
      <c r="F57" s="65"/>
      <c r="G57" s="66"/>
      <c r="H57" s="23" t="s">
        <v>6</v>
      </c>
      <c r="I57" s="5">
        <v>51011</v>
      </c>
      <c r="J57" s="13">
        <v>4800</v>
      </c>
      <c r="K57" s="13"/>
      <c r="L57" s="52"/>
    </row>
    <row r="58" spans="1:13" x14ac:dyDescent="0.25">
      <c r="A58" s="46">
        <v>-329</v>
      </c>
      <c r="B58" s="65" t="s">
        <v>19</v>
      </c>
      <c r="C58" s="65"/>
      <c r="D58" s="65"/>
      <c r="E58" s="65"/>
      <c r="F58" s="65"/>
      <c r="G58" s="66"/>
      <c r="H58" s="23" t="s">
        <v>6</v>
      </c>
      <c r="I58" s="5">
        <v>51011</v>
      </c>
      <c r="J58" s="13">
        <v>5200</v>
      </c>
      <c r="K58" s="12"/>
      <c r="L58" s="48"/>
    </row>
    <row r="59" spans="1:13" x14ac:dyDescent="0.25">
      <c r="A59" s="43" t="s">
        <v>38</v>
      </c>
      <c r="B59" s="67" t="s">
        <v>39</v>
      </c>
      <c r="C59" s="67"/>
      <c r="D59" s="67"/>
      <c r="E59" s="67"/>
      <c r="F59" s="67"/>
      <c r="G59" s="68"/>
      <c r="H59" s="53" t="s">
        <v>6</v>
      </c>
      <c r="I59" s="17">
        <v>11</v>
      </c>
      <c r="J59" s="18">
        <f>J61+J66</f>
        <v>782896</v>
      </c>
      <c r="K59" s="18">
        <f t="shared" ref="K59:L59" si="4">K61+K66</f>
        <v>1654000</v>
      </c>
      <c r="L59" s="49">
        <f t="shared" si="4"/>
        <v>1554000</v>
      </c>
    </row>
    <row r="60" spans="1:13" x14ac:dyDescent="0.25">
      <c r="A60" s="43" t="s">
        <v>38</v>
      </c>
      <c r="B60" s="67" t="s">
        <v>39</v>
      </c>
      <c r="C60" s="67"/>
      <c r="D60" s="67"/>
      <c r="E60" s="67"/>
      <c r="F60" s="67"/>
      <c r="G60" s="68"/>
      <c r="H60" s="53" t="s">
        <v>6</v>
      </c>
      <c r="I60" s="17">
        <v>43</v>
      </c>
      <c r="J60" s="18">
        <f>J69+J74</f>
        <v>11714678</v>
      </c>
      <c r="K60" s="18">
        <f t="shared" ref="K60:L60" si="5">K69+K74</f>
        <v>11900000</v>
      </c>
      <c r="L60" s="49">
        <f t="shared" si="5"/>
        <v>10800000</v>
      </c>
    </row>
    <row r="61" spans="1:13" x14ac:dyDescent="0.25">
      <c r="A61" s="45">
        <v>-32</v>
      </c>
      <c r="B61" s="69" t="s">
        <v>7</v>
      </c>
      <c r="C61" s="69"/>
      <c r="D61" s="69"/>
      <c r="E61" s="69"/>
      <c r="F61" s="69"/>
      <c r="G61" s="70"/>
      <c r="H61" s="37" t="s">
        <v>6</v>
      </c>
      <c r="I61" s="9">
        <v>11</v>
      </c>
      <c r="J61" s="14">
        <f>J62+J63+J64+J65</f>
        <v>709896</v>
      </c>
      <c r="K61" s="14">
        <v>1586000</v>
      </c>
      <c r="L61" s="50">
        <v>1486000</v>
      </c>
    </row>
    <row r="62" spans="1:13" x14ac:dyDescent="0.25">
      <c r="A62" s="46">
        <v>-321</v>
      </c>
      <c r="B62" s="65" t="s">
        <v>8</v>
      </c>
      <c r="C62" s="65"/>
      <c r="D62" s="65"/>
      <c r="E62" s="65"/>
      <c r="F62" s="65"/>
      <c r="G62" s="66"/>
      <c r="H62" s="37" t="s">
        <v>6</v>
      </c>
      <c r="I62" s="9">
        <v>11</v>
      </c>
      <c r="J62" s="13">
        <v>12000</v>
      </c>
      <c r="K62" s="13"/>
      <c r="L62" s="52"/>
    </row>
    <row r="63" spans="1:13" x14ac:dyDescent="0.25">
      <c r="A63" s="46">
        <v>-322</v>
      </c>
      <c r="B63" s="65" t="s">
        <v>9</v>
      </c>
      <c r="C63" s="65"/>
      <c r="D63" s="65"/>
      <c r="E63" s="65"/>
      <c r="F63" s="65"/>
      <c r="G63" s="66"/>
      <c r="H63" s="37" t="s">
        <v>6</v>
      </c>
      <c r="I63" s="9">
        <v>11</v>
      </c>
      <c r="J63" s="13">
        <v>3000</v>
      </c>
      <c r="K63" s="13"/>
      <c r="L63" s="52"/>
      <c r="M63" s="39"/>
    </row>
    <row r="64" spans="1:13" x14ac:dyDescent="0.25">
      <c r="A64" s="46">
        <v>-323</v>
      </c>
      <c r="B64" s="65" t="s">
        <v>10</v>
      </c>
      <c r="C64" s="65"/>
      <c r="D64" s="65"/>
      <c r="E64" s="65"/>
      <c r="F64" s="65"/>
      <c r="G64" s="66"/>
      <c r="H64" s="37" t="s">
        <v>6</v>
      </c>
      <c r="I64" s="9">
        <v>11</v>
      </c>
      <c r="J64" s="13">
        <v>689896</v>
      </c>
      <c r="K64" s="13"/>
      <c r="L64" s="52"/>
    </row>
    <row r="65" spans="1:12" x14ac:dyDescent="0.25">
      <c r="A65" s="46">
        <v>-329</v>
      </c>
      <c r="B65" s="64" t="s">
        <v>19</v>
      </c>
      <c r="C65" s="59"/>
      <c r="D65" s="59"/>
      <c r="E65" s="59"/>
      <c r="F65" s="59"/>
      <c r="G65" s="60"/>
      <c r="H65" s="37" t="s">
        <v>6</v>
      </c>
      <c r="I65" s="9">
        <v>11</v>
      </c>
      <c r="J65" s="13">
        <v>5000</v>
      </c>
      <c r="K65" s="13"/>
      <c r="L65" s="52"/>
    </row>
    <row r="66" spans="1:12" x14ac:dyDescent="0.25">
      <c r="A66" s="45">
        <v>-42</v>
      </c>
      <c r="B66" s="69" t="s">
        <v>26</v>
      </c>
      <c r="C66" s="69"/>
      <c r="D66" s="69"/>
      <c r="E66" s="69"/>
      <c r="F66" s="69"/>
      <c r="G66" s="70"/>
      <c r="H66" s="37" t="s">
        <v>6</v>
      </c>
      <c r="I66" s="9">
        <v>11</v>
      </c>
      <c r="J66" s="14">
        <f>J67+J68</f>
        <v>73000</v>
      </c>
      <c r="K66" s="14">
        <v>68000</v>
      </c>
      <c r="L66" s="50">
        <v>68000</v>
      </c>
    </row>
    <row r="67" spans="1:12" x14ac:dyDescent="0.25">
      <c r="A67" s="46">
        <v>-422</v>
      </c>
      <c r="B67" s="73" t="s">
        <v>30</v>
      </c>
      <c r="C67" s="73"/>
      <c r="D67" s="73"/>
      <c r="E67" s="73"/>
      <c r="F67" s="73"/>
      <c r="G67" s="74"/>
      <c r="H67" s="37" t="s">
        <v>6</v>
      </c>
      <c r="I67" s="9">
        <v>11</v>
      </c>
      <c r="J67" s="13">
        <v>23000</v>
      </c>
      <c r="K67" s="13"/>
      <c r="L67" s="52"/>
    </row>
    <row r="68" spans="1:12" x14ac:dyDescent="0.25">
      <c r="A68" s="46">
        <v>-426</v>
      </c>
      <c r="B68" s="65" t="s">
        <v>31</v>
      </c>
      <c r="C68" s="65"/>
      <c r="D68" s="65"/>
      <c r="E68" s="65"/>
      <c r="F68" s="65"/>
      <c r="G68" s="66"/>
      <c r="H68" s="37" t="s">
        <v>6</v>
      </c>
      <c r="I68" s="9">
        <v>11</v>
      </c>
      <c r="J68" s="13">
        <v>50000</v>
      </c>
      <c r="K68" s="13"/>
      <c r="L68" s="52"/>
    </row>
    <row r="69" spans="1:12" x14ac:dyDescent="0.25">
      <c r="A69" s="45">
        <v>-32</v>
      </c>
      <c r="B69" s="69" t="s">
        <v>7</v>
      </c>
      <c r="C69" s="69"/>
      <c r="D69" s="69"/>
      <c r="E69" s="69"/>
      <c r="F69" s="69"/>
      <c r="G69" s="70"/>
      <c r="H69" s="37" t="s">
        <v>6</v>
      </c>
      <c r="I69" s="9">
        <v>43</v>
      </c>
      <c r="J69" s="14">
        <f>J70+J71+J72+J73</f>
        <v>10759678</v>
      </c>
      <c r="K69" s="14">
        <v>10945000</v>
      </c>
      <c r="L69" s="50">
        <v>9945000</v>
      </c>
    </row>
    <row r="70" spans="1:12" x14ac:dyDescent="0.25">
      <c r="A70" s="46">
        <v>-321</v>
      </c>
      <c r="B70" s="58" t="s">
        <v>8</v>
      </c>
      <c r="C70" s="61"/>
      <c r="D70" s="61"/>
      <c r="E70" s="61"/>
      <c r="F70" s="61"/>
      <c r="G70" s="62"/>
      <c r="H70" s="37" t="s">
        <v>6</v>
      </c>
      <c r="I70" s="9">
        <v>43</v>
      </c>
      <c r="J70" s="13">
        <v>110000</v>
      </c>
      <c r="K70" s="13"/>
      <c r="L70" s="52"/>
    </row>
    <row r="71" spans="1:12" x14ac:dyDescent="0.25">
      <c r="A71" s="46">
        <v>-322</v>
      </c>
      <c r="B71" s="58" t="s">
        <v>9</v>
      </c>
      <c r="C71" s="59"/>
      <c r="D71" s="59"/>
      <c r="E71" s="59"/>
      <c r="F71" s="59"/>
      <c r="G71" s="60"/>
      <c r="H71" s="37" t="s">
        <v>6</v>
      </c>
      <c r="I71" s="9">
        <v>43</v>
      </c>
      <c r="J71" s="13">
        <v>100000</v>
      </c>
      <c r="K71" s="13"/>
      <c r="L71" s="52"/>
    </row>
    <row r="72" spans="1:12" x14ac:dyDescent="0.25">
      <c r="A72" s="46">
        <v>-323</v>
      </c>
      <c r="B72" s="65" t="s">
        <v>10</v>
      </c>
      <c r="C72" s="65"/>
      <c r="D72" s="65"/>
      <c r="E72" s="65"/>
      <c r="F72" s="65"/>
      <c r="G72" s="66"/>
      <c r="H72" s="37" t="s">
        <v>6</v>
      </c>
      <c r="I72" s="9">
        <v>43</v>
      </c>
      <c r="J72" s="13">
        <v>10544678</v>
      </c>
      <c r="K72" s="13"/>
      <c r="L72" s="52"/>
    </row>
    <row r="73" spans="1:12" x14ac:dyDescent="0.25">
      <c r="A73" s="46">
        <v>-329</v>
      </c>
      <c r="B73" s="66" t="s">
        <v>19</v>
      </c>
      <c r="C73" s="90"/>
      <c r="D73" s="90"/>
      <c r="E73" s="90"/>
      <c r="F73" s="90"/>
      <c r="G73" s="91"/>
      <c r="H73" s="37" t="s">
        <v>6</v>
      </c>
      <c r="I73" s="9">
        <v>43</v>
      </c>
      <c r="J73" s="13">
        <v>5000</v>
      </c>
      <c r="K73" s="13"/>
      <c r="L73" s="52"/>
    </row>
    <row r="74" spans="1:12" x14ac:dyDescent="0.25">
      <c r="A74" s="45">
        <v>-42</v>
      </c>
      <c r="B74" s="69" t="s">
        <v>26</v>
      </c>
      <c r="C74" s="69"/>
      <c r="D74" s="69"/>
      <c r="E74" s="69"/>
      <c r="F74" s="69"/>
      <c r="G74" s="70"/>
      <c r="H74" s="37" t="s">
        <v>6</v>
      </c>
      <c r="I74" s="9">
        <v>43</v>
      </c>
      <c r="J74" s="14">
        <f>J75+J76+J77</f>
        <v>955000</v>
      </c>
      <c r="K74" s="14">
        <v>955000</v>
      </c>
      <c r="L74" s="50">
        <v>855000</v>
      </c>
    </row>
    <row r="75" spans="1:12" x14ac:dyDescent="0.25">
      <c r="A75" s="46">
        <v>-422</v>
      </c>
      <c r="B75" s="73" t="s">
        <v>30</v>
      </c>
      <c r="C75" s="73"/>
      <c r="D75" s="73"/>
      <c r="E75" s="73"/>
      <c r="F75" s="73"/>
      <c r="G75" s="74"/>
      <c r="H75" s="37" t="s">
        <v>6</v>
      </c>
      <c r="I75" s="38">
        <v>43</v>
      </c>
      <c r="J75" s="13">
        <v>310000</v>
      </c>
      <c r="K75" s="13"/>
      <c r="L75" s="52"/>
    </row>
    <row r="76" spans="1:12" x14ac:dyDescent="0.25">
      <c r="A76" s="46">
        <v>-423</v>
      </c>
      <c r="B76" s="73" t="s">
        <v>27</v>
      </c>
      <c r="C76" s="73"/>
      <c r="D76" s="73"/>
      <c r="E76" s="73"/>
      <c r="F76" s="73"/>
      <c r="G76" s="73"/>
      <c r="H76" s="37" t="s">
        <v>6</v>
      </c>
      <c r="I76" s="38">
        <v>43</v>
      </c>
      <c r="J76" s="13">
        <v>325000</v>
      </c>
      <c r="K76" s="13"/>
      <c r="L76" s="52"/>
    </row>
    <row r="77" spans="1:12" ht="15.75" thickBot="1" x14ac:dyDescent="0.3">
      <c r="A77" s="33">
        <v>-426</v>
      </c>
      <c r="B77" s="89" t="s">
        <v>27</v>
      </c>
      <c r="C77" s="89"/>
      <c r="D77" s="89"/>
      <c r="E77" s="89"/>
      <c r="F77" s="89"/>
      <c r="G77" s="89"/>
      <c r="H77" s="34" t="s">
        <v>6</v>
      </c>
      <c r="I77" s="35">
        <v>43</v>
      </c>
      <c r="J77" s="36">
        <v>320000</v>
      </c>
      <c r="K77" s="36"/>
      <c r="L77" s="57"/>
    </row>
  </sheetData>
  <mergeCells count="75">
    <mergeCell ref="B68:G68"/>
    <mergeCell ref="B69:G69"/>
    <mergeCell ref="B77:G77"/>
    <mergeCell ref="B61:G61"/>
    <mergeCell ref="B72:G72"/>
    <mergeCell ref="B74:G74"/>
    <mergeCell ref="B66:G66"/>
    <mergeCell ref="B67:G67"/>
    <mergeCell ref="B71:G71"/>
    <mergeCell ref="B75:G75"/>
    <mergeCell ref="B76:G76"/>
    <mergeCell ref="B73:G73"/>
    <mergeCell ref="B59:G59"/>
    <mergeCell ref="B60:G60"/>
    <mergeCell ref="B62:G62"/>
    <mergeCell ref="B63:G63"/>
    <mergeCell ref="B64:G64"/>
    <mergeCell ref="B58:G58"/>
    <mergeCell ref="B54:G54"/>
    <mergeCell ref="B55:G55"/>
    <mergeCell ref="B57:G57"/>
    <mergeCell ref="B56:G56"/>
    <mergeCell ref="B52:G52"/>
    <mergeCell ref="B53:G53"/>
    <mergeCell ref="B51:G51"/>
    <mergeCell ref="B47:G47"/>
    <mergeCell ref="B48:G48"/>
    <mergeCell ref="B49:G49"/>
    <mergeCell ref="B40:G40"/>
    <mergeCell ref="B41:G41"/>
    <mergeCell ref="B39:G39"/>
    <mergeCell ref="B36:G36"/>
    <mergeCell ref="B37:G37"/>
    <mergeCell ref="B46:G46"/>
    <mergeCell ref="B45:G45"/>
    <mergeCell ref="B43:G43"/>
    <mergeCell ref="B44:G44"/>
    <mergeCell ref="B42:G42"/>
    <mergeCell ref="A1:B1"/>
    <mergeCell ref="C1:G1"/>
    <mergeCell ref="B10:G10"/>
    <mergeCell ref="B8:G8"/>
    <mergeCell ref="B9:G9"/>
    <mergeCell ref="A7:H7"/>
    <mergeCell ref="B2:H2"/>
    <mergeCell ref="A3:H6"/>
    <mergeCell ref="B12:G12"/>
    <mergeCell ref="B19:G19"/>
    <mergeCell ref="B18:G18"/>
    <mergeCell ref="B17:G17"/>
    <mergeCell ref="B16:G16"/>
    <mergeCell ref="B15:G15"/>
    <mergeCell ref="B13:G13"/>
    <mergeCell ref="B14:G14"/>
    <mergeCell ref="B20:G20"/>
    <mergeCell ref="B22:G22"/>
    <mergeCell ref="B25:G25"/>
    <mergeCell ref="B24:G24"/>
    <mergeCell ref="B23:G23"/>
    <mergeCell ref="B11:G11"/>
    <mergeCell ref="B38:G38"/>
    <mergeCell ref="B50:G50"/>
    <mergeCell ref="B65:G65"/>
    <mergeCell ref="B70:G70"/>
    <mergeCell ref="B29:G29"/>
    <mergeCell ref="B28:G28"/>
    <mergeCell ref="B26:G26"/>
    <mergeCell ref="B27:G27"/>
    <mergeCell ref="B34:G34"/>
    <mergeCell ref="B32:G32"/>
    <mergeCell ref="B33:G33"/>
    <mergeCell ref="B31:G31"/>
    <mergeCell ref="B30:G30"/>
    <mergeCell ref="B35:G35"/>
    <mergeCell ref="B21:G2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ignoredErrors>
    <ignoredError sqref="I14 H8:H7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DIRH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Alenka Vrpka</dc:creator>
  <cp:lastModifiedBy>Josipa Veger</cp:lastModifiedBy>
  <cp:lastPrinted>2025-01-09T08:17:42Z</cp:lastPrinted>
  <dcterms:created xsi:type="dcterms:W3CDTF">2021-01-21T07:47:03Z</dcterms:created>
  <dcterms:modified xsi:type="dcterms:W3CDTF">2026-01-30T13:40:00Z</dcterms:modified>
</cp:coreProperties>
</file>